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165" windowWidth="20550" windowHeight="12660" activeTab="1"/>
  </bookViews>
  <sheets>
    <sheet name="AnIV_MapaA_CDFMP" sheetId="6" r:id="rId1"/>
    <sheet name="AnIV_MapaB_Projectos IFE" sheetId="4" r:id="rId2"/>
    <sheet name="Areas e actividades" sheetId="5" r:id="rId3"/>
    <sheet name="AnIV_MapaC_Prosaude" sheetId="7" r:id="rId4"/>
    <sheet name="Taxa de cambio" sheetId="8" r:id="rId5"/>
  </sheets>
  <definedNames>
    <definedName name="_xlnm._FilterDatabase" localSheetId="1" hidden="1">'AnIV_MapaB_Projectos IFE'!$A$1:$S$22</definedName>
  </definedNames>
  <calcPr calcId="145621"/>
</workbook>
</file>

<file path=xl/calcChain.xml><?xml version="1.0" encoding="utf-8"?>
<calcChain xmlns="http://schemas.openxmlformats.org/spreadsheetml/2006/main">
  <c r="G92" i="6" l="1"/>
  <c r="L9" i="7" l="1"/>
  <c r="K9" i="7"/>
  <c r="I8" i="7"/>
  <c r="I7" i="7"/>
  <c r="I6" i="7"/>
  <c r="I5" i="7"/>
  <c r="I4" i="7"/>
  <c r="I3" i="7"/>
  <c r="M7" i="7"/>
  <c r="M9" i="7" s="1"/>
  <c r="L7" i="7"/>
  <c r="K7" i="7"/>
  <c r="J7" i="7"/>
  <c r="L3" i="7"/>
  <c r="K3" i="7"/>
  <c r="J3" i="7"/>
  <c r="K2" i="7"/>
  <c r="J2" i="7"/>
  <c r="J9" i="7" s="1"/>
  <c r="I2" i="7"/>
  <c r="I9" i="7" l="1"/>
</calcChain>
</file>

<file path=xl/comments1.xml><?xml version="1.0" encoding="utf-8"?>
<comments xmlns="http://schemas.openxmlformats.org/spreadsheetml/2006/main">
  <authors>
    <author>delacorte</author>
    <author>Alberto Musatti</author>
  </authors>
  <commentList>
    <comment ref="M8" authorId="0">
      <text>
        <r>
          <rPr>
            <b/>
            <sz val="11"/>
            <color indexed="81"/>
            <rFont val="Tahoma"/>
            <family val="2"/>
          </rPr>
          <t>delacorte:</t>
        </r>
        <r>
          <rPr>
            <sz val="11"/>
            <color indexed="81"/>
            <rFont val="Tahoma"/>
            <family val="2"/>
          </rPr>
          <t xml:space="preserve">
this is FP commodities. This is the only confirmed   budget so f</t>
        </r>
        <r>
          <rPr>
            <sz val="9"/>
            <color indexed="81"/>
            <rFont val="Tahoma"/>
            <family val="2"/>
          </rPr>
          <t xml:space="preserve">ar. </t>
        </r>
      </text>
    </comment>
    <comment ref="M10" authorId="0">
      <text>
        <r>
          <rPr>
            <b/>
            <sz val="9"/>
            <color indexed="81"/>
            <rFont val="Tahoma"/>
            <family val="2"/>
          </rPr>
          <t>delacorte:</t>
        </r>
        <r>
          <rPr>
            <sz val="9"/>
            <color indexed="81"/>
            <rFont val="Tahoma"/>
            <family val="2"/>
          </rPr>
          <t xml:space="preserve">
this is only CD</t>
        </r>
      </text>
    </comment>
    <comment ref="A45" authorId="1">
      <text>
        <r>
          <rPr>
            <b/>
            <sz val="9"/>
            <color indexed="81"/>
            <rFont val="Tahoma"/>
            <family val="2"/>
          </rPr>
          <t>Alberto Musatti:</t>
        </r>
        <r>
          <rPr>
            <sz val="9"/>
            <color indexed="81"/>
            <rFont val="Tahoma"/>
            <family val="2"/>
          </rPr>
          <t xml:space="preserve">
Actual donors are NORAD, SIDA, DANIDA</t>
        </r>
      </text>
    </comment>
    <comment ref="B45" authorId="0">
      <text>
        <r>
          <rPr>
            <b/>
            <sz val="9"/>
            <color indexed="81"/>
            <rFont val="Tahoma"/>
            <family val="2"/>
          </rPr>
          <t>delacorte:</t>
        </r>
        <r>
          <rPr>
            <sz val="9"/>
            <color indexed="81"/>
            <rFont val="Tahoma"/>
            <family val="2"/>
          </rPr>
          <t xml:space="preserve">
NORAD AND DANIDA PHASE OUT. Mjd IS SUPPORTED WITH SIDA FUNDING AND UNFPA REGULAR RESOURCES</t>
        </r>
      </text>
    </comment>
    <comment ref="C46" authorId="0">
      <text>
        <r>
          <rPr>
            <b/>
            <sz val="9"/>
            <color indexed="81"/>
            <rFont val="Tahoma"/>
            <family val="2"/>
          </rPr>
          <t>delacorte:</t>
        </r>
        <r>
          <rPr>
            <sz val="9"/>
            <color indexed="81"/>
            <rFont val="Tahoma"/>
            <family val="2"/>
          </rPr>
          <t xml:space="preserve">
Financiamento da Holanda
</t>
        </r>
      </text>
    </comment>
    <comment ref="M47" authorId="0">
      <text>
        <r>
          <rPr>
            <b/>
            <sz val="9"/>
            <color indexed="81"/>
            <rFont val="Tahoma"/>
            <family val="2"/>
          </rPr>
          <t>delacorte
this is amodefa CD only , same for 2018</t>
        </r>
      </text>
    </comment>
    <comment ref="L48" authorId="0">
      <text>
        <r>
          <rPr>
            <b/>
            <sz val="9"/>
            <color indexed="81"/>
            <rFont val="Tahoma"/>
            <family val="2"/>
          </rPr>
          <t>delacorte:</t>
        </r>
        <r>
          <rPr>
            <sz val="9"/>
            <color indexed="81"/>
            <rFont val="Tahoma"/>
            <family val="2"/>
          </rPr>
          <t xml:space="preserve">
165000 Dutch and 500,000 Sweden</t>
        </r>
      </text>
    </comment>
    <comment ref="M48" authorId="0">
      <text>
        <r>
          <rPr>
            <b/>
            <sz val="9"/>
            <color indexed="81"/>
            <rFont val="Tahoma"/>
            <family val="2"/>
          </rPr>
          <t>delacorte:</t>
        </r>
        <r>
          <rPr>
            <sz val="9"/>
            <color indexed="81"/>
            <rFont val="Tahoma"/>
            <family val="2"/>
          </rPr>
          <t xml:space="preserve">
this if Family Planning (Duth Funding) and 500,000 Sweden</t>
        </r>
      </text>
    </comment>
  </commentList>
</comments>
</file>

<file path=xl/sharedStrings.xml><?xml version="1.0" encoding="utf-8"?>
<sst xmlns="http://schemas.openxmlformats.org/spreadsheetml/2006/main" count="1282" uniqueCount="641">
  <si>
    <t>MISAU</t>
  </si>
  <si>
    <t>DPS Cabo Delgado</t>
  </si>
  <si>
    <t>DPS Niassa</t>
  </si>
  <si>
    <t>DPS Nampula</t>
  </si>
  <si>
    <t>DPS Sofala</t>
  </si>
  <si>
    <t>DPS Inhambane</t>
  </si>
  <si>
    <t>USD</t>
  </si>
  <si>
    <t>GBP</t>
  </si>
  <si>
    <t>CHF</t>
  </si>
  <si>
    <t>UNICEF</t>
  </si>
  <si>
    <t>EUR</t>
  </si>
  <si>
    <t>Canada</t>
  </si>
  <si>
    <t>Flandres</t>
  </si>
  <si>
    <t>Doador (Financiador)</t>
  </si>
  <si>
    <t>Implementador</t>
  </si>
  <si>
    <t xml:space="preserve">Projecto </t>
  </si>
  <si>
    <t>Descrição</t>
  </si>
  <si>
    <t>Inicio</t>
  </si>
  <si>
    <t>Fim</t>
  </si>
  <si>
    <t>Provincias</t>
  </si>
  <si>
    <t>Distritos</t>
  </si>
  <si>
    <t xml:space="preserve"> Moeda </t>
  </si>
  <si>
    <t>Notas sobre Overheads/ in kind</t>
  </si>
  <si>
    <t>DPS</t>
  </si>
  <si>
    <t>Mothers and Adolescent - PLAN</t>
  </si>
  <si>
    <t>Nampula</t>
  </si>
  <si>
    <t>CAD</t>
  </si>
  <si>
    <t>International Center for Reproductive Health (ICRH)</t>
  </si>
  <si>
    <t>Building knowledge for improved quality of services and community involvement to increase use of family planing</t>
  </si>
  <si>
    <t>Building knowledge for improved quality of services</t>
  </si>
  <si>
    <t>Saúde Reproductiva e Materna</t>
  </si>
  <si>
    <t>Maputo Provincia</t>
  </si>
  <si>
    <t>Manhiça, Marracuene</t>
  </si>
  <si>
    <t>Netherlands (DGIS)</t>
  </si>
  <si>
    <t>Sociedade Civil; NGO PSI</t>
  </si>
  <si>
    <t>Social Marketing Public Health Commodities - phase IV</t>
  </si>
  <si>
    <t>Social Marketing</t>
  </si>
  <si>
    <t>Misau central/Nacional</t>
  </si>
  <si>
    <t>UK (DFID)</t>
  </si>
  <si>
    <t>CHAI</t>
  </si>
  <si>
    <t>Strengthening Public Supply Chain Performance for Family Plannign and Essential Medicines in 6 Provinces</t>
  </si>
  <si>
    <t xml:space="preserve">Fortalecimento da cadeia de distribuicao do nivel provincial aos distritos e centros de saude tipo II com o apoio da Coca Cola </t>
  </si>
  <si>
    <t>Infra estruturas para administração</t>
  </si>
  <si>
    <t>DPSs e DDSs</t>
  </si>
  <si>
    <t>Nampula, Sofala, Manica, Inhambane, Gaza, Maputo Provicia</t>
  </si>
  <si>
    <t>UNFPA</t>
  </si>
  <si>
    <t>MOZ08MOH/FPRHCMOZ</t>
  </si>
  <si>
    <t xml:space="preserve">The interventions are designed to contribute to create enabled environments for human rights-based family planning as an integral part of sexual and reproductive health and rights; Improved availability and reliable supply of quality contraceptives; Improved availability of good quality, human rights-based, SRH and HIV services. </t>
  </si>
  <si>
    <t>Conditionalities: Expenditures in line with the agreed annual work plan and Letter of Understanding and follow national financial management procedures. Para receber a tranche seguinte, reportam-se as despesas efecutadas, e fundos não executados. Estas condições aplicam-se a todos os projectos com excepção do PROSAUDE.
Neste projecto o UNFPA apoia actividades para a sua implementação a nivel central e provincial. Exemplo apoio ao programa APES, Prevenção Hemorragia Post parto, Programa Nacional de Fistula, entre outros;
se aos contraceptivos e misoprostol que o UNFPA adquire para o MISAU.</t>
  </si>
  <si>
    <t>PSI</t>
  </si>
  <si>
    <t>MOZ08PSI</t>
  </si>
  <si>
    <t xml:space="preserve">International NGO aiming at improved access to SRH information and services with special focus on Community Based Family Planning </t>
  </si>
  <si>
    <t>Zambezia, Sofala, Maputo Provincia, Maputo Cidade</t>
  </si>
  <si>
    <t>Maputo Cidade, Maputo Provincia, Quelimane, Morrumbala, Mocuba</t>
  </si>
  <si>
    <t>AMODEFA</t>
  </si>
  <si>
    <t>MOZ08AMF</t>
  </si>
  <si>
    <t xml:space="preserve">Mozambican NGO aiming at improved access to SRH information and services with special focus on Community Based Family Planning </t>
  </si>
  <si>
    <t>Nampula, Zambezia, Sofala, maputo Cidade</t>
  </si>
  <si>
    <t>Mocimba da Praia, Mueda Maganja da Costa, Pemba, Pebane, Morrumbala, Milange, Dere, Mocubela</t>
  </si>
  <si>
    <t xml:space="preserve">Conditionalities: Expenditures in line with the agreed annual work plan </t>
  </si>
  <si>
    <t>Coalizão</t>
  </si>
  <si>
    <t>MOZ08COL</t>
  </si>
  <si>
    <t xml:space="preserve">Nampula Cidade, Rapale, Nacala Porto, Ilha de Moçambique, Quelimane, Maganja da Costa, Pebane, Beira    </t>
  </si>
  <si>
    <t>Forum Mulher</t>
  </si>
  <si>
    <t>MOZ08FMO</t>
  </si>
  <si>
    <t>Cabo Delgado, Nampula, Zambezia, Sofala</t>
  </si>
  <si>
    <t>Wiwanana</t>
  </si>
  <si>
    <t>MOZ08WIW</t>
  </si>
  <si>
    <t>Cabo Delgado</t>
  </si>
  <si>
    <t xml:space="preserve">Chiure, Ancuabe, Meluco, </t>
  </si>
  <si>
    <t>Nafeza</t>
  </si>
  <si>
    <t>MOZ08NAF</t>
  </si>
  <si>
    <t>Zambezia</t>
  </si>
  <si>
    <t>4 por listar</t>
  </si>
  <si>
    <t>MOZ08FDC</t>
  </si>
  <si>
    <t>Mozambican NGO -our support is for the Action for Girls Initiative</t>
  </si>
  <si>
    <t>Zambezia and Nampula</t>
  </si>
  <si>
    <t>5 por listar</t>
  </si>
  <si>
    <t xml:space="preserve">Maternal and Newborn </t>
  </si>
  <si>
    <t xml:space="preserve">01, Reproductive and maternal </t>
  </si>
  <si>
    <t>Zambezia, Nampula</t>
  </si>
  <si>
    <t>WHO (UNFPA/KIMCHI/Korea)</t>
  </si>
  <si>
    <t>WHO</t>
  </si>
  <si>
    <t>Health System Strengthening</t>
  </si>
  <si>
    <t>Contribute to the reduction of maternal and new born morbidity in Cabo Delgado Province.</t>
  </si>
  <si>
    <t xml:space="preserve">Project funded by Korea </t>
  </si>
  <si>
    <r>
      <t>Output 2: D</t>
    </r>
    <r>
      <rPr>
        <sz val="9"/>
        <color theme="1"/>
        <rFont val="Arial"/>
        <family val="2"/>
      </rPr>
      <t>emand for and access to quality integrated child health services</t>
    </r>
  </si>
  <si>
    <t xml:space="preserve">Child Health </t>
  </si>
  <si>
    <t xml:space="preserve">02, Child Health - </t>
  </si>
  <si>
    <t>MOZ08CDL</t>
  </si>
  <si>
    <t xml:space="preserve">Within this project the following activities will take place: support to the Maternal Mortality Surveillance system; several in-service trainings;  family planning, EmOC and ASRH. Supervision visits from province to district and health facility level Procurement of SRH equipment. The co-management committee meetings will also be supported to advocate for family planning, institutional deliveries, GVB, HIV prevention and obstetric fistula prevention and demand creation. </t>
  </si>
  <si>
    <t>Pemba City, Ancuabe, Balama, Chiure, Mocimba da Praia, Montepuez, Mueda and Namuno</t>
  </si>
  <si>
    <t>IK 2016:73%</t>
  </si>
  <si>
    <t>Conditionalities: Expenditures in line with the agreed annual work plan and Letter of Understanding and follow national financial management procedures. Para receber a tranche seguinte, reportam-se as despesas efecutadas, e fundos não executados. Estas condições aplicam-se a todos os projectos com excepção do PROSAUDE;
Apesar de termos escolhido o código DAC 13030 relativo ao planeamento familiar por ser a principal área de apoio do UNFPA. O UNFPA tambem apoia substancialmente a nivel provincial a saúde reproductiva (Código DAC 13020);
Este financiamento foi aprovado em Abril de 2015</t>
  </si>
  <si>
    <t>MOZ08NPL</t>
  </si>
  <si>
    <t xml:space="preserve">Within this project the following activities will take place: support to the RHCS task force to monitor the availability of contraceptives and key live saving medicines; support to the Maternal Mortality Surveillance system; several in-service trainings : family planning, EmOC and  ASRH.  Supervision visits from province to district and health facility level will also take place to ensure quality of programme implementation. The co-management committee meetings and capacity building of community radios will also be supported to advocate for family planning, institutional deliveries, GVB, HIV prevention and obstetric fistula prevention and demand creation.  
The provision of family planning services at community level will be supported through Community Based family planning provision project in three districts (Scom project) through Pathfinder in close collaboration with the DPS Nampula.
</t>
  </si>
  <si>
    <t>IK 2016: 9%</t>
  </si>
  <si>
    <t>Conditionalities: Expenditures in line with the agreed annual work plan and Letter of Understanding and follow national financial management procedures. Para receber a tranche seguinte, reportam-se as despesas efecutadas, e fundos não executados. Estas condições aplicam-se a todos os projectos com excepção do PROSAUDE;
Apesar de termos escolhido o código DAC 13030 relativo ao planeamento familiar por ser a principal área de apoio do UNFPA. O UNFPA tambem apoia substancialmente a nivel provincial a saúde reproductiva (Código DAC 13020)</t>
  </si>
  <si>
    <t>DPS Zambézia</t>
  </si>
  <si>
    <t>MOZ08ZAM</t>
  </si>
  <si>
    <t>Within thisproject the following activities will take place: support to the RHCS task force to monitor the availability of contraceptives and key live saving medicines; several in-service trainings; family planning, EmOC and ASRH. Supervision visits from province to district and health facility level will also take place to ensure quality of programme implementation. The co-management committee meetings and finalization of waiting homes for pregnant women will also be supported to advocate for family planning, institutional deliveries, GVB, HIV prevention and obstetric fistula prevention and demand creation. The provision of family planning services at community level to adolescents and young people will be supported through Community Based Family Planning provision project (MOBIZ project) through PSI and Coalizão da Juventude Moçambicana (COALIZAO) in close collaboration with the DPS Zambezia.</t>
  </si>
  <si>
    <t>MOZ08SOF</t>
  </si>
  <si>
    <t xml:space="preserve">Within this project  the following activities will take place: support to the RHCS task force to monitor the availability of contraceptives and key live saving medicines; support to the Maternal Mortality Surveillance system; several in-service trainings; family planning, EmOC and ASRH. Supervision visits from province to district and health facility level will also take place to ensure quality of programme implementation. The co-management committee meetings and capacity building of community radios will also be supported to advocate for family planning, institutional deliveries, GVB, HIV prevention and obstetric fistula prevention and demand creation. </t>
  </si>
  <si>
    <t>Sofala</t>
  </si>
  <si>
    <t>IK 2016: 68%</t>
  </si>
  <si>
    <t>GAVI</t>
  </si>
  <si>
    <t>Misau</t>
  </si>
  <si>
    <t>HSS</t>
  </si>
  <si>
    <t>Misau central/ Nacional</t>
  </si>
  <si>
    <t>Measles</t>
  </si>
  <si>
    <t>Penta</t>
  </si>
  <si>
    <t>Pneumo</t>
  </si>
  <si>
    <t>Rotavirus</t>
  </si>
  <si>
    <t>IPV</t>
  </si>
  <si>
    <t>Injection Safety Devices</t>
  </si>
  <si>
    <t>ITS e HIV/SIDA</t>
  </si>
  <si>
    <t>MJD</t>
  </si>
  <si>
    <t>MOZ08MJD</t>
  </si>
  <si>
    <t>Support to the multisectorial  Geração Biz Programme</t>
  </si>
  <si>
    <t>Conditionalities: Expenditures in line with the agreed annual work plan and follow national financial management procedures</t>
  </si>
  <si>
    <t>CHAI - Flandres/ Irlande/UNITAID</t>
  </si>
  <si>
    <t>Clinton Health Access Initiative (CHAI)</t>
  </si>
  <si>
    <t>Innovations in Maternal Child Health</t>
  </si>
  <si>
    <t>Novas machinas (POC) e reagentespara CD4 (PIMA), Pre Eclampsia</t>
  </si>
  <si>
    <t>Saúde infantil (incluindo PAV)</t>
  </si>
  <si>
    <t>MISAU - INS</t>
  </si>
  <si>
    <t>Todos</t>
  </si>
  <si>
    <t>Innovations in maternal and neonatal health</t>
  </si>
  <si>
    <t>Innovations along the MNCH continuum</t>
  </si>
  <si>
    <t>MISAU e provincias</t>
  </si>
  <si>
    <t>Misau Central/ Nacional</t>
  </si>
  <si>
    <t>CHAI - UNITAID</t>
  </si>
  <si>
    <t>Clearing and Distribution of reagents/devices</t>
  </si>
  <si>
    <t>Distribucao de medicamentos, taxas de importação</t>
  </si>
  <si>
    <t>Medicamentos e Artigos Médicos</t>
  </si>
  <si>
    <t>Todos pacientes -nivel US</t>
  </si>
  <si>
    <t>CHAI - UK (DFID)</t>
  </si>
  <si>
    <t>Strengthening Public Supply Chain Performance for Family Planning and Essential Medicines in 6 Provinces</t>
  </si>
  <si>
    <t>Fortalecimento da cadeia de distribuicao do nivel provincial aos distritos e centros de saude tipo II</t>
  </si>
  <si>
    <t>DPS/DDM/US</t>
  </si>
  <si>
    <t>Todos distritos em 5 Provincias</t>
  </si>
  <si>
    <t>GFTAM</t>
  </si>
  <si>
    <t>MAL</t>
  </si>
  <si>
    <t>Redes</t>
  </si>
  <si>
    <t>Tratamento</t>
  </si>
  <si>
    <t>Testes</t>
  </si>
  <si>
    <t>TB</t>
  </si>
  <si>
    <t>Pediatric TB equipment</t>
  </si>
  <si>
    <t>PSM for pediatric equipment</t>
  </si>
  <si>
    <t>CHAI - UNICEF/Irlande/UNITAID</t>
  </si>
  <si>
    <t>Pediatric HIV EID/DPI</t>
  </si>
  <si>
    <t>Novas machinas (POC) e reagentes, base dados: Programa Nacional DPI (Diagnostico Precoce Infantil)</t>
  </si>
  <si>
    <t>CHAI -UNITAID</t>
  </si>
  <si>
    <t xml:space="preserve">CHAI-UNITAID Donation of ARV's, Diagnostics for testing and Plumpy'nut for National Pediatric HIV program </t>
  </si>
  <si>
    <t>Donation of Pediatric HIV National needs for ARV's,OI's, Plumpy'nut and Diagnostics (POCT) for all HIV patients.</t>
  </si>
  <si>
    <t>MISAU - cirancas em TARV e desnutricao - Nacional</t>
  </si>
  <si>
    <t>HIV</t>
  </si>
  <si>
    <t>TARV pediatrico</t>
  </si>
  <si>
    <r>
      <t>Output 4: I</t>
    </r>
    <r>
      <rPr>
        <sz val="9"/>
        <color theme="1"/>
        <rFont val="Arial"/>
        <family val="2"/>
      </rPr>
      <t>mproved access and retention PMTCT and paediatric HIV services</t>
    </r>
  </si>
  <si>
    <t>PMTCT  and Paediatric AIDS</t>
  </si>
  <si>
    <t>03 HIV/AIDS</t>
  </si>
  <si>
    <t>Nutrição</t>
  </si>
  <si>
    <t>CHAI - UK DFID</t>
  </si>
  <si>
    <t xml:space="preserve">Donation of Plumpy'nut/F75/F100 Nutritional treatment at health facilities for National Pediatric program: procurement in 2016 for delivery in 2017 </t>
  </si>
  <si>
    <t xml:space="preserve">Donation of Plumpy'nut/F75/F100 Nutritional treatment at health facilities for National Pediatric  program </t>
  </si>
  <si>
    <t>MISAU - criancas desnutricao -apoio Programa Nacional</t>
  </si>
  <si>
    <t>ITALIA</t>
  </si>
  <si>
    <t>Medicus mundi</t>
  </si>
  <si>
    <t>Medicus Mundi – Nutrição e segurança alimentar – Inhambane ate Dezembro de 2017 – Disrito de Morrumbene – partner Diocesi di Inhambane</t>
  </si>
  <si>
    <t>Inhambane</t>
  </si>
  <si>
    <t>Morrumbene</t>
  </si>
  <si>
    <t>Sant'Egidio</t>
  </si>
  <si>
    <t>Sant’ Egidio – Infância e malnutrição em Beira e Maputo – dois centros nutricionais – em curso não se sabe quando acaba</t>
  </si>
  <si>
    <t>Sofala, Maputo Cidade</t>
  </si>
  <si>
    <t>Beira e Maputo</t>
  </si>
  <si>
    <r>
      <t>Output 3: D</t>
    </r>
    <r>
      <rPr>
        <sz val="9"/>
        <color theme="1"/>
        <rFont val="Arial"/>
        <family val="2"/>
      </rPr>
      <t>emand for and access to quality child nutrition rehabilitation services</t>
    </r>
  </si>
  <si>
    <t xml:space="preserve">Acute malnutrition </t>
  </si>
  <si>
    <t xml:space="preserve">04 Nutrition </t>
  </si>
  <si>
    <t xml:space="preserve">Output 3: By 2020,  Service providers and communities have capacities to provide  IYCF services </t>
  </si>
  <si>
    <t xml:space="preserve">IYCF </t>
  </si>
  <si>
    <t xml:space="preserve">World Bank </t>
  </si>
  <si>
    <t>Niassa, Nampula, Cabo Delgado</t>
  </si>
  <si>
    <t>Irlanda</t>
  </si>
  <si>
    <t>Comm Based Organizationa</t>
  </si>
  <si>
    <t>Inhmabane</t>
  </si>
  <si>
    <t>Formacao d etecnicos de nutrica, brigadas moveis, reabilitacao de maternidadese centros de suade de nivel primario, mais outras actividades de saude publica na DPS</t>
  </si>
  <si>
    <t>Niassa</t>
  </si>
  <si>
    <t>EU</t>
  </si>
  <si>
    <t>Vários</t>
  </si>
  <si>
    <t>Fornecimento equipamento medico US Zambézia</t>
  </si>
  <si>
    <t>Infra estruturas para serviços  de referência de Nível II (HD)</t>
  </si>
  <si>
    <t>US Zambézia</t>
  </si>
  <si>
    <t>HSDP -2016</t>
  </si>
  <si>
    <t>HSDP - 2016</t>
  </si>
  <si>
    <t>CUAMM</t>
  </si>
  <si>
    <t>Fortaleciment dos cuidados de saude primeria</t>
  </si>
  <si>
    <t>Tete</t>
  </si>
  <si>
    <t>Por escolher</t>
  </si>
  <si>
    <t>Tete - distritos po definir - melhoria de prestacao de servicos de saude incluindo SAAJ</t>
  </si>
  <si>
    <t>ONG por decidir</t>
  </si>
  <si>
    <t>Por confirmar</t>
  </si>
  <si>
    <t>Maputo provincia - mesmo tipo de projecto - fundos por confirmar</t>
  </si>
  <si>
    <t>FNUAP</t>
  </si>
  <si>
    <t>FNUAP Tete trainng SMI</t>
  </si>
  <si>
    <t>Distrito de Tete</t>
  </si>
  <si>
    <t>Japan (JICA)</t>
  </si>
  <si>
    <t>JICA</t>
  </si>
  <si>
    <t>The project for strengthening pedagogical and technical skills health personnel in Mozambique  (ProFORSA II)</t>
  </si>
  <si>
    <t>To strengthen health workers and humanized care in MCH and also to enable to develop teachers’ capacity especially in pedagogical aspect</t>
  </si>
  <si>
    <t>Formação e colocação do pessoal</t>
  </si>
  <si>
    <t>Teachers, Tutors, Managers from health training institutions, managers from central level and health personnel</t>
  </si>
  <si>
    <t>Nampula, Zambezia, Inhambane</t>
  </si>
  <si>
    <t>JPY</t>
  </si>
  <si>
    <t>Spain (AECID)</t>
  </si>
  <si>
    <t>Medicus Mundi</t>
  </si>
  <si>
    <t xml:space="preserve">“Fortalecimento dos RRHH de saúde em Inhambane, através da  formação de 35 enfermeiras de Saúde Materno Infantil” </t>
  </si>
  <si>
    <t>Centro de Formacao de Saude de Inhambane</t>
  </si>
  <si>
    <t>APEs  ?</t>
  </si>
  <si>
    <t>Zambezia support</t>
  </si>
  <si>
    <t>Financial year march to march</t>
  </si>
  <si>
    <t>Apoio as Uss</t>
  </si>
  <si>
    <t>Switzerland (SDC)</t>
  </si>
  <si>
    <t>Supporting Cabo Delgado Health Plan</t>
  </si>
  <si>
    <t>Geral: contribuir para a melhoria do acesso a informação pelas comunidades da província de Cabo delgado para adoptar comportamentos saudáveis e possam tomar decisões mais informadas para permanecerem de boa saúde.
O apoio incide em 3 areas principais:
i. Apoio na capacitação do pessoal do pessoal da saúde em metodologias participativas e de envolvimento comunitário
ii. Apoio na monitoria e avaliação, planificação (incluíndo orçamentação) na área de participação e envolvimento comunitário;
iii. Apoio na área de transporte em todos os 17 Distritos da Província, bem como alojamento para a retenção do pessoal responsável pela educação e saúde pública em 10 Distritos selecionados</t>
  </si>
  <si>
    <t>Reforço e organização do SNS - Reforma institucional</t>
  </si>
  <si>
    <t>Ancuabe, Balama, Chiure, Ibo, Macomia, Mecufi, Meluco, Mocimboa da Praia, Montepuez, Mueda, Muidumbe, Namuno, Nangade, Palma, Pemba-Metuge e Quissanga</t>
  </si>
  <si>
    <t>WHO (UNICEF/DFATD/Canada)</t>
  </si>
  <si>
    <t>CRVS (Civil Registration and Vital Statistics)</t>
  </si>
  <si>
    <t>STRENGTHENING CIVIL REGISTRATION AND VITAL STATISTICS IN MOZAMBIQUE</t>
  </si>
  <si>
    <t>Outro</t>
  </si>
  <si>
    <t>Mulheres e Criancas desfavorecidas</t>
  </si>
  <si>
    <t>Project funded by Canada</t>
  </si>
  <si>
    <t>Apoio ao Desenvolvimento de Recursos Humanos nas áreas de Gestão e Administração em Saúde</t>
  </si>
  <si>
    <t>Human Resources for Health / TA</t>
  </si>
  <si>
    <t>GIZ</t>
  </si>
  <si>
    <t>Institutional Development to the CNCS (Institutional Capacity Buidling to the CNCS (Phase 2)</t>
  </si>
  <si>
    <t>see title</t>
  </si>
  <si>
    <t>CNCS</t>
  </si>
  <si>
    <t>Nampula, Zambezia, Tete, manica, Gaza, Maputo Provincia</t>
  </si>
  <si>
    <t>Parts of Disbursements might be on budget for CNCS</t>
  </si>
  <si>
    <t>Upgrading infraestructures in Manhiça (Gaza) and Gile (Zambezia)</t>
  </si>
  <si>
    <t>District Hospitals of Manhiça and Gile (Zambézia)</t>
  </si>
  <si>
    <t>Zambezia, Gaza</t>
  </si>
  <si>
    <t>Manhiça (Gaza); Gile (Zambezia)</t>
  </si>
  <si>
    <t>Cooperacao Tecnica da Belgica (CTB/BTC)</t>
  </si>
  <si>
    <t>Focused contribution to health system strengthening PFM</t>
  </si>
  <si>
    <t>Assistência técnica para o GTAF</t>
  </si>
  <si>
    <t>Serviços de Gestão Financeira, Logística e Manutenção</t>
  </si>
  <si>
    <t>MISAU DAF</t>
  </si>
  <si>
    <t>Misau Central</t>
  </si>
  <si>
    <t>APOPO</t>
  </si>
  <si>
    <t>Deteção accelerada de TB</t>
  </si>
  <si>
    <t xml:space="preserve">contribuir para a melhoria da detecção de TB em Moçambique </t>
  </si>
  <si>
    <t>Maputo Cidade</t>
  </si>
  <si>
    <t>Maputo, Matola</t>
  </si>
  <si>
    <t>INS</t>
  </si>
  <si>
    <t>MISAU INS</t>
  </si>
  <si>
    <t xml:space="preserve">OUTROS? </t>
  </si>
  <si>
    <t>Formacao de tecnicos de nutricao mais outras actividades de saude publica na DPS</t>
  </si>
  <si>
    <t>Fratelli senza frontiere</t>
  </si>
  <si>
    <t>Hospital Machava II - reparto estomatologico</t>
  </si>
  <si>
    <t>Construction of Infulene Health Training Institute</t>
  </si>
  <si>
    <t>Increase the number of health workers</t>
  </si>
  <si>
    <t>Infra estruturas para rede de formação</t>
  </si>
  <si>
    <t>Students from Maputo Province and City</t>
  </si>
  <si>
    <t>Maputo Provinia</t>
  </si>
  <si>
    <t>Construction of Nacala Health Training Institute</t>
  </si>
  <si>
    <t>Students from Nampula and others provinces</t>
  </si>
  <si>
    <t>Nampila</t>
  </si>
  <si>
    <t>Advisor for strengthening HIV/AIDS Response system</t>
  </si>
  <si>
    <t>Strengthen capacities of NPCS for HIV and AIDS to coordinate the provincial responses</t>
  </si>
  <si>
    <t>NPCS Nampula, 4 district focal points</t>
  </si>
  <si>
    <t>4 distritos pontos focais</t>
  </si>
  <si>
    <t>Malária</t>
  </si>
  <si>
    <t>Centro de Investigaçao em Saúde de Manhiça (CISM)</t>
  </si>
  <si>
    <t xml:space="preserve">Subvenção bilateral plurianual - Apóio à pesquisa </t>
  </si>
  <si>
    <t>Apóio ao funcionamento do CISM para levar a cabo as actividades de pesquisa em Malaria, HIV, TB e outras doenças no distrito de Manhiça</t>
  </si>
  <si>
    <t>Investigação em Saúde</t>
  </si>
  <si>
    <t>CISM</t>
  </si>
  <si>
    <t>Manhiça</t>
  </si>
  <si>
    <t xml:space="preserve">Convénio plurianual - Apóio ao CISM na geração de evidência científica </t>
  </si>
  <si>
    <t>Convenio plurianual para promoção e fortalecimento da assistencia primaria em saude</t>
  </si>
  <si>
    <t>Contribuir a garantir o direito à saúde da população a través da promoçao e defesa dos principios da atençao primária em saúde</t>
  </si>
  <si>
    <t>Promoção de saúde e envolvimento comunitário</t>
  </si>
  <si>
    <t>Medicus Mundi, DPS Cabo Delgado em espécie, MISAU em espécie</t>
  </si>
  <si>
    <t>CIP, CESC, Nweti</t>
  </si>
  <si>
    <t>Citizens Demand for better public health service delivery</t>
  </si>
  <si>
    <t>The Project aims at contributing to the improvement of health status of targeted populations through the empowerment of citizens, advocacy and monitoring of health service provision in 12 districts.</t>
  </si>
  <si>
    <t>6 distritos de Niassa</t>
  </si>
  <si>
    <t>Ngauma, Mandimba, Cuamba, Marrupa, Lago e Sanga</t>
  </si>
  <si>
    <t>6 distritos de Cabo Delgado</t>
  </si>
  <si>
    <t>Ancuabe, Montepuez, Quissanga, Muidumbe, Nangade, Macomia</t>
  </si>
  <si>
    <t>Technical Assistance to MISAU for PFM (DAF), Health Financing (DPC), Prosaude review (DPC), PELF Implementation (CMAM)</t>
  </si>
  <si>
    <t>The overall goal of the program is to improve the health status of the population and to build a sustainable and quality health system in Mozambique by complementing the government funding for the health sector, in line with the National 5-years Health Strategic Plan (PESS), the objectives of the Poverty Reduction Strategy and the Millennium Development Goals. In addition, the National Health System shall be strengthened through capacity building for better governance and accountability.</t>
  </si>
  <si>
    <t>MISAU DPC, DAF, CMAM</t>
  </si>
  <si>
    <t>Fundação Wiwanana</t>
  </si>
  <si>
    <t>O projecto visa melhorar as principais determinantes de saúde garantindo que as comunidades abrangidas pela sua intervenção se tornem menos vulneráveis às doenças e protagonistas na protecção do seu bem-estar através de um processo de empoderamento que assenta na promoção do direito à saúde. A acçãoassenta em três níveis: (i) comunidade, (ii) estruturas periféricas do SNS, (iii) centros de decisão e implementação de políticas públicas</t>
  </si>
  <si>
    <t>Communities of Chiure and Ancuabe in Cabo Delgado</t>
  </si>
  <si>
    <t>Chiure,
Ancuabe</t>
  </si>
  <si>
    <t>PSI - Population Services International</t>
  </si>
  <si>
    <t xml:space="preserve">Apoio ao PSI Mocambique para implementacao das suas actividades principais </t>
  </si>
  <si>
    <t>Urban and Peri-urban Centers of Mozambique</t>
  </si>
  <si>
    <t xml:space="preserve">Cidade de Maputo e Zambezia </t>
  </si>
  <si>
    <t>Output 5: Health sector policy, strategy, and plans and budgets uses solid evidence</t>
  </si>
  <si>
    <t xml:space="preserve">Health system strengthening </t>
  </si>
  <si>
    <t>01, Planning, M&amp;E</t>
  </si>
  <si>
    <t>WHO  (UCB SA)</t>
  </si>
  <si>
    <t>MOZ Programme Support</t>
  </si>
  <si>
    <t>Workplan and budget approved on a biennial basis (2016/17)</t>
  </si>
  <si>
    <t>WHO - BILL &amp; MELINDA GATES FOUNDATION</t>
  </si>
  <si>
    <t>MOZ POLIO ERADICATION 16</t>
  </si>
  <si>
    <t>Vigilância Epidemiológica e Emergência</t>
  </si>
  <si>
    <t>WHO - NATIONAL PHILANTHROPIC TRUST (NPT)</t>
  </si>
  <si>
    <t>WHO (Canada, CIDA/ACDI)</t>
  </si>
  <si>
    <t>WHO (EC/AIDCO)</t>
  </si>
  <si>
    <t>WHO (Flanders)</t>
  </si>
  <si>
    <t>Planificação, Sistemas de Informação, Orçamentação e Monitoria e Avaliação (Incluindo Cooperação internacional)</t>
  </si>
  <si>
    <t>WHO (KNCV TUBERCULOSIS FOUNDATION)</t>
  </si>
  <si>
    <t>WHO (UNFIP)</t>
  </si>
  <si>
    <t>Workplan and budget approved on a biennial basis (2016/17);
UNIFIP = United Nations Fund for International Partnership</t>
  </si>
  <si>
    <t>WHO (UNFPA)</t>
  </si>
  <si>
    <t>WHO (USAID)</t>
  </si>
  <si>
    <t xml:space="preserve">Planeamento familiar  </t>
  </si>
  <si>
    <t>Supervisão "de rotina" cumprimentos</t>
  </si>
  <si>
    <t>Varias e não classificadas</t>
  </si>
  <si>
    <t xml:space="preserve">Vacinas e cadeia de frio </t>
  </si>
  <si>
    <t xml:space="preserve">Saúde escolar  (e do adolescente)  </t>
  </si>
  <si>
    <t xml:space="preserve">Educação </t>
  </si>
  <si>
    <t>SAAJ</t>
  </si>
  <si>
    <t xml:space="preserve">Assistência Hospitalar </t>
  </si>
  <si>
    <t>Equipamento grande e pequeno para maternidades e cirurgias (Inclui 7 ou 8  HDs com todo equipamento de base)</t>
  </si>
  <si>
    <t xml:space="preserve">Medicamentos de obstetrícia e recém nascidos    </t>
  </si>
  <si>
    <t xml:space="preserve">Redes mosquiteiras </t>
  </si>
  <si>
    <t>Anti-maláricos</t>
  </si>
  <si>
    <t>Medicamentos / equipamento medico para criancas</t>
  </si>
  <si>
    <t xml:space="preserve">Testes e medicação para mulheres  grávidas, crianças e adolescentes </t>
  </si>
  <si>
    <t xml:space="preserve">Comunicação </t>
  </si>
  <si>
    <t xml:space="preserve">Suplementos nutricionais para adolescentes grávidas e crianças  </t>
  </si>
  <si>
    <t>Infra estruturas para serviços de  referência de Nível I (CS)</t>
  </si>
  <si>
    <t xml:space="preserve">Possibilidade de novos centros de saúde nos novos distritos periféricos (mas não novos HD)   </t>
  </si>
  <si>
    <t>Construção e reabilitação de maternidades, água e electricidade (7 ou 8 upgrade de CS para HD são identificados no plano bloco operatório, maternidade e enfermeira aumentadas)</t>
  </si>
  <si>
    <t xml:space="preserve">Formação continua no trabalho para enfermeiras SMI </t>
  </si>
  <si>
    <t xml:space="preserve">Formação de novas enfermeiras SMI e enfermeiras especializadas e equipes cirurgia (nível médio) e as formações acontecem ao nível provincial com coordenação do nível central </t>
  </si>
  <si>
    <t>Gestão de recursos humanos</t>
  </si>
  <si>
    <t>Previsão de custos adicionais de salários de custeamento</t>
  </si>
  <si>
    <t>Apoio ao funcionamento de CS</t>
  </si>
  <si>
    <t>Estatisticas vitais</t>
  </si>
  <si>
    <t>Beneficiários (Localidade ou Instituições)</t>
  </si>
  <si>
    <t>Comentários</t>
  </si>
  <si>
    <t>Programas (Todos os programas da planificação  Misau)</t>
  </si>
  <si>
    <t>Subprogramas (Todos os subprogramas da planificação  Misau)</t>
  </si>
  <si>
    <t>Actividades especificas do Plano dentro de cada subprograma</t>
  </si>
  <si>
    <t>Saúde Pública Privilegiando a Saúde da Mulher e da Criança e Assistência Médica</t>
  </si>
  <si>
    <t>Saúde Reprodutiva e Materna</t>
  </si>
  <si>
    <t xml:space="preserve">Supervisão "de rotina" </t>
  </si>
  <si>
    <t xml:space="preserve">Envolvimento de associações profissionais do pessoal </t>
  </si>
  <si>
    <t>HPV vacina</t>
  </si>
  <si>
    <t xml:space="preserve">Medicamentos essenciais AIDI </t>
  </si>
  <si>
    <t>Assistência Hospitalar (incluindo saúde oral e outros programas de Assistência Médica, equipamento médico e hospitalar e material médico cirúrgico)</t>
  </si>
  <si>
    <t>Material medico cirúrgico no geral</t>
  </si>
  <si>
    <t xml:space="preserve">Cadeia de frio  </t>
  </si>
  <si>
    <t xml:space="preserve">Vacinas </t>
  </si>
  <si>
    <t xml:space="preserve">Reagentes </t>
  </si>
  <si>
    <t>Saúde Pública com enfoque na Redução do impacto das grandes endemias e má nutrição</t>
  </si>
  <si>
    <t>Comunicação planeamento familiar de adolescentes</t>
  </si>
  <si>
    <t xml:space="preserve">Apoio a formação de técnicos de nutrição </t>
  </si>
  <si>
    <t>Lepra</t>
  </si>
  <si>
    <t>APES s (plataforma móveis de comunicação entre eles e as enfermeiras de SMI, subsídios mensais ainda por cobrir, supervisão)</t>
  </si>
  <si>
    <t>Supervisão de APEs</t>
  </si>
  <si>
    <t xml:space="preserve">Community based organization (área de alimentação infantil - casamento prematuros - tratados ao nível de comunidade  e aumento de planeamento familiar ao nível da comunidade talvez com novos meios) </t>
  </si>
  <si>
    <t>Saúde Ambiental</t>
  </si>
  <si>
    <t>Doenças Negligenciadas</t>
  </si>
  <si>
    <t>Doenças não Transmissíveis</t>
  </si>
  <si>
    <t>Saúde Mental</t>
  </si>
  <si>
    <t>Medicina Desportiva</t>
  </si>
  <si>
    <t>Medicina Tradicional</t>
  </si>
  <si>
    <t>Desenvolvimento da rede sanitária</t>
  </si>
  <si>
    <t>Energia e água canalizada em todos HD e CSI</t>
  </si>
  <si>
    <t>Infra estruturas para serviços de referência de Nível III (HP)</t>
  </si>
  <si>
    <t>Infra estruturas para serviços de  referência de Nível IV (HC)</t>
  </si>
  <si>
    <t>Desenvolvimento dos recursos humanos</t>
  </si>
  <si>
    <t>Formação de APEs que existem instituições já a funcionar e com capacidade por apoiar</t>
  </si>
  <si>
    <t>Sustentabilidade e gestão Financeira</t>
  </si>
  <si>
    <t xml:space="preserve"> Planificação, Sistemas de Informação, Orçamentação e Monitoria e Avaliação (Incluindo Cooperação internacional)</t>
  </si>
  <si>
    <t>Apoio técnico em termos de administração ao nível central e provincial (não envolve necessariamente reforma)</t>
  </si>
  <si>
    <t>Apoio técnico em termos de:</t>
  </si>
  <si>
    <t>Infra estruturas para Logística e Manutenção</t>
  </si>
  <si>
    <t xml:space="preserve">Administração ao nível central e provincial </t>
  </si>
  <si>
    <t xml:space="preserve">Gestão de recursos na DPSs  tipo fundo comum provincial   </t>
  </si>
  <si>
    <t>Transportes (ambulâncias e gestão de ambulâncias)</t>
  </si>
  <si>
    <t>Apoio institucional administrativo</t>
  </si>
  <si>
    <t>Género</t>
  </si>
  <si>
    <t xml:space="preserve">Apoio técnico em termos de administração ao nível central e provincial </t>
  </si>
  <si>
    <t xml:space="preserve">UNICEF </t>
  </si>
  <si>
    <t xml:space="preserve">Apoio ao Ministerio de Saude para fortalecer o programa dos APEs. </t>
  </si>
  <si>
    <t>MISAU, DPS</t>
  </si>
  <si>
    <t>Maputo, Gaza, Inhambane, Sofala, Manica, Zambezia</t>
  </si>
  <si>
    <t xml:space="preserve">Apoio a supervisao, expandir o uso de tecnologia digital para melhorar os servicos e a monitoria, compra dos kits de medicamentos, compara de anti-malaricos para mulheres gravidas e criancas, fomacao de 400 novos APEs </t>
  </si>
  <si>
    <t xml:space="preserve">GBP </t>
  </si>
  <si>
    <t xml:space="preserve">Compra de anti-malaricos para mulheres gravidas, criancas abaixo de cinco anos e kits para APEs com anti-malaricos </t>
  </si>
  <si>
    <t xml:space="preserve">Apoio ao Programa Nacional da Malaria - formacao do pessoal do programa, formacao a nivel comunitario, pesquisa, campanha de comunicacao. </t>
  </si>
  <si>
    <t xml:space="preserve">Misau  central/ nacional </t>
  </si>
  <si>
    <t>HSDP- Nutrition</t>
  </si>
  <si>
    <t>Niass Nampula Cabo Delgado - mais acquisicao de suplementos nutricionais que pode beneficiar todas as provincas. Valores de desembolso de 2016 actualizados ate novembro 2016 e nao inclui financiamento do estudo Setsan.</t>
  </si>
  <si>
    <t>Overheads 5%</t>
  </si>
  <si>
    <t>World Bank</t>
  </si>
  <si>
    <t>Overheads 3-4%</t>
  </si>
  <si>
    <t>Nacional</t>
  </si>
  <si>
    <t>Financiamento de uma turma de ESMI no CFSI -  Formacao de Medicos especialista</t>
  </si>
  <si>
    <t>Overheads acima de 9%</t>
  </si>
  <si>
    <t>Maputo Cidade e Cabo Delgado</t>
  </si>
  <si>
    <t>Fundació Clínic per a la Recerca Biomèdica - colaboracao com Centro de Investigaçao em Saúde de Manhiça (CISM)</t>
  </si>
  <si>
    <t>in kind: 2,242,634</t>
  </si>
  <si>
    <t>overheads: 12%</t>
  </si>
  <si>
    <t xml:space="preserve">Mozambican NGO aiming at improved access to SRH information and services of adolescents and youth </t>
  </si>
  <si>
    <t>rede de organizações moçambicanas que defendem a igualdade de género e os direitos humanos das mulheres</t>
  </si>
  <si>
    <t xml:space="preserve">Mozambican NGO working at community level to increase demand to health services. Trough UNFPA support the focus is to improve access to SRH information and services with special focus on Community Based Family Planning </t>
  </si>
  <si>
    <t xml:space="preserve">rede de organizações femininas da Zambezia que se dedica à defesa dos direitos da mulher e igualdade de género </t>
  </si>
  <si>
    <t>overheads: 9%</t>
  </si>
  <si>
    <t>not yet decided</t>
  </si>
  <si>
    <t>FDC</t>
  </si>
  <si>
    <t>Niassa Nampula Cabo Delgado - valor para APEs - valor estimado na base das despesas dos anos anteriores com taxa de cambio 1USD=70.68 MZM</t>
  </si>
  <si>
    <t>Niassa Nampula Cado Delgado - construcao de sentros de saude</t>
  </si>
  <si>
    <t>Construção de dois Hospitais de Nível II em  Sofala</t>
  </si>
  <si>
    <t>social-marketing e trabalho em colaboração com o MISAU no SNS apoiando as US na prestação de informação e aconselhamento nas áreas do Planeamento Familiar e Cuidados Pós Aborto e aborto seguro</t>
  </si>
  <si>
    <t>PSI applies an overhead rate on a maximum of 9% to the direct costs (excluding commodities) and 3% for commodity costs to cover their administration and support, to achieve economies of scale and meet the companies compliance requirement</t>
  </si>
  <si>
    <t xml:space="preserve">Social-marketing e Planeamento Familiar </t>
  </si>
  <si>
    <t>.       Mothers and Adolescent Project with Plan in Nampulla ($13.05 million ). Plan for disbursement in 2017  is likely $4 miilion.</t>
  </si>
  <si>
    <t>Community and Health workers project with the University of Saskatchewan with Massinga Training Center</t>
  </si>
  <si>
    <t>Gaza</t>
  </si>
  <si>
    <t>12000000 in Total estimated 2 000000 per year</t>
  </si>
  <si>
    <t>ORIO</t>
  </si>
  <si>
    <t>This project may have values that are included in the one in Saude reproductiva e materna</t>
  </si>
  <si>
    <t>Indicative payments</t>
  </si>
  <si>
    <t xml:space="preserve">$16.9 million in Total over 5 years - remaining after </t>
  </si>
  <si>
    <t>who - PAV</t>
  </si>
  <si>
    <t>Inclui DNSP e DPSs</t>
  </si>
  <si>
    <t>Saude Reprodutiva, Materna e Neonatal</t>
  </si>
  <si>
    <t>Comites de auditoria das mortes maternas e neonatais, DNSP</t>
  </si>
  <si>
    <t>Monitoria da integração do PF nos serviços TARV</t>
  </si>
  <si>
    <t>no</t>
  </si>
  <si>
    <t>Despesas do Funcionamento</t>
  </si>
  <si>
    <t>10^3 MT</t>
  </si>
  <si>
    <t>1 USD = 62.79503 MZN</t>
  </si>
  <si>
    <t>Nivel</t>
  </si>
  <si>
    <t>Execucao 2016</t>
  </si>
  <si>
    <t>LOE 2017</t>
  </si>
  <si>
    <t>CFMP 2018</t>
  </si>
  <si>
    <t>CFMP 2019</t>
  </si>
  <si>
    <t>Nivel Central</t>
  </si>
  <si>
    <t>CMAM</t>
  </si>
  <si>
    <t>Hospitais Central</t>
  </si>
  <si>
    <t>HCM</t>
  </si>
  <si>
    <t>HC Nampula</t>
  </si>
  <si>
    <t>HC Quelimane</t>
  </si>
  <si>
    <t>HC Beira</t>
  </si>
  <si>
    <t>Nivel Provincial</t>
  </si>
  <si>
    <t>DPS Zambezia</t>
  </si>
  <si>
    <t>DPS Tete</t>
  </si>
  <si>
    <t>DPS Manica</t>
  </si>
  <si>
    <t>DPS Gaza</t>
  </si>
  <si>
    <t>DPS Maputo Provincia</t>
  </si>
  <si>
    <t>DPS Maputo Cidade</t>
  </si>
  <si>
    <t>HP Pemba</t>
  </si>
  <si>
    <t>HP Lichinga</t>
  </si>
  <si>
    <t>HP Quelimane</t>
  </si>
  <si>
    <t>HP Tete</t>
  </si>
  <si>
    <t>HP Chimoio</t>
  </si>
  <si>
    <t>HP Inhambane</t>
  </si>
  <si>
    <t>HP Xai-Xai</t>
  </si>
  <si>
    <t>HP Matola</t>
  </si>
  <si>
    <t>H Psiquiatrico Maputo Cidade</t>
  </si>
  <si>
    <t>Nivel Distrital</t>
  </si>
  <si>
    <t>Total SDSMAS</t>
  </si>
  <si>
    <t>SDSMAS Cabo Delgado</t>
  </si>
  <si>
    <t>SDSMAS Niassa</t>
  </si>
  <si>
    <t>SDSMAS Nampula</t>
  </si>
  <si>
    <t>SDSMAS Zambezia</t>
  </si>
  <si>
    <t>SDSMAS Tete</t>
  </si>
  <si>
    <t>SDSMAS Sofala</t>
  </si>
  <si>
    <t>SDSMAS Manica</t>
  </si>
  <si>
    <t>SDSMAS Inhambane</t>
  </si>
  <si>
    <t>SDSMAS Gaza</t>
  </si>
  <si>
    <t>SDSMAS Maputo Provincia</t>
  </si>
  <si>
    <t>H Gerais Maputo Cidade</t>
  </si>
  <si>
    <t>H Distritais de Niassa</t>
  </si>
  <si>
    <t>H Rurais Cabo Delgado</t>
  </si>
  <si>
    <t>H Distrital Nacala porto</t>
  </si>
  <si>
    <t>ICS Manica</t>
  </si>
  <si>
    <t>Total Sector Saúde em MZN</t>
  </si>
  <si>
    <t>Despesas do Investimento</t>
  </si>
  <si>
    <t>INT</t>
  </si>
  <si>
    <t>H Distrital de Nacala Porto</t>
  </si>
  <si>
    <t>Total em MZN</t>
  </si>
  <si>
    <t>Parceiro</t>
  </si>
  <si>
    <t>Moeda</t>
  </si>
  <si>
    <t>Cambio Moeda para USD</t>
  </si>
  <si>
    <t>SDC - Suica</t>
  </si>
  <si>
    <t>IRLANDA</t>
  </si>
  <si>
    <t>AECID</t>
  </si>
  <si>
    <t xml:space="preserve">CAD </t>
  </si>
  <si>
    <t>Danida</t>
  </si>
  <si>
    <t>Total</t>
  </si>
  <si>
    <t>Informacao de encontros com parceiros e carata de cmpromissos, Setembro de 2016.</t>
  </si>
  <si>
    <t xml:space="preserve">Os desembolsos sao condicionais ao atingimentos de acordos no Memorando de Entendimeto. </t>
  </si>
  <si>
    <t>Taxa media 2016 Oanda (21 Dez 2016)</t>
  </si>
  <si>
    <t>Moeda para USD</t>
  </si>
  <si>
    <t>bid</t>
  </si>
  <si>
    <t>ask</t>
  </si>
  <si>
    <t>Euro</t>
  </si>
  <si>
    <t>YEN</t>
  </si>
  <si>
    <t>CAN</t>
  </si>
  <si>
    <t>MZN</t>
  </si>
  <si>
    <t>USD to MZN</t>
  </si>
  <si>
    <t>Sub-Programa</t>
  </si>
  <si>
    <t>Output 1: Demand for and access to quality integrated maternal and newborn health services</t>
  </si>
  <si>
    <t>Fonte: 2016: REO DAF 2016; 2017: Limites Lei Orcamento do Estado (LOE); 2018-2019: Proposta CDFMP Sector Saude - Abril 2016.</t>
  </si>
  <si>
    <t>HG Machava</t>
  </si>
  <si>
    <t xml:space="preserve">2016 Jan- Dez: </t>
  </si>
  <si>
    <t>(13,214,458  Jan-Sep)</t>
  </si>
  <si>
    <t>Source: DAF REO 2016 (Note: exchange rate used in REO may differ. Values in currency of origin are not provided and the same exchange rate could not be applied)</t>
  </si>
  <si>
    <t>UNICEF (EU funds)</t>
  </si>
  <si>
    <t>Moatize Angonia</t>
  </si>
  <si>
    <t xml:space="preserve">FNUAP – (Tete, distrito de Tete e todos distritos) 2017 até 2019 total 1.3 milhões para capacitação de enfermeiras de SMI parteiras </t>
  </si>
  <si>
    <t>BICMINS I and II</t>
  </si>
  <si>
    <t>Building institutional capacity at INS to strengthen the evidence base of the public health system in Mozambique - II</t>
  </si>
  <si>
    <t>Central</t>
  </si>
  <si>
    <t>HIV/SIDA</t>
  </si>
  <si>
    <t>USA (USAID)</t>
  </si>
  <si>
    <t>Johns Hopkins University Bloomberg School of Public Health  (Universidades)</t>
  </si>
  <si>
    <t>FHI 360  (ONG-I)</t>
  </si>
  <si>
    <t>MOZ08STete</t>
  </si>
  <si>
    <t>MOZ08Niassa</t>
  </si>
  <si>
    <t>Saúde Reprodutiva e Materna/ Planeamento familiar</t>
  </si>
  <si>
    <t>SCIP Nampula</t>
  </si>
  <si>
    <t>Pathfinder International  (ONG-I)</t>
  </si>
  <si>
    <t>Integrated Family Planning Project</t>
  </si>
  <si>
    <t xml:space="preserve">Saúde Reprodutiva e Materna  / Planeamento familiar  </t>
  </si>
  <si>
    <t>To provide an efficient mechanism for consolidated USAID purchases of contraceptives, including condoms, essential medicines, diagnostics and other health supplies.</t>
  </si>
  <si>
    <t>Central Contraceptive Procurement</t>
  </si>
  <si>
    <t>Central Contraceptive Procuremen Agências Coop. Bil.</t>
  </si>
  <si>
    <t>UNICEF (Agências NU)</t>
  </si>
  <si>
    <t>UNICEF Umbrella Grant</t>
  </si>
  <si>
    <t xml:space="preserve">Support the MOH strategy and plans to achieve a sustainable and equitable increase in coverage of community case management services for common childhood diseases. Support the MOH in immunization program and address gaps in the cold chain logistics system to respond to the requirements of the new vaccines being introduced. In the area of newborn and child health, improve the quality of essential services at primary health facility level, and in promoting behavior change. </t>
  </si>
  <si>
    <t>WHO  Agências (Agências NU)</t>
  </si>
  <si>
    <t xml:space="preserve">Saúde infantil </t>
  </si>
  <si>
    <t>Pesquisa</t>
  </si>
  <si>
    <t>Fundacao Manhica</t>
  </si>
  <si>
    <t> Maternal, Newborn and Child Health (MNCH) and Malaria research</t>
  </si>
  <si>
    <t>The project will aim to generate evidence to support the implementation of malaria and Maternal, Newborn and Child Health (MNCH) activities in Mozambique, by addressing key research questions that will be jointly defined by USAID, MISAU and the implementer. The research questions will cover topics related to drug efficacy of malaria medicines, surveillance studies to support the introduction and/or roll out of vaccines and other evaluation studies to assess several aspects of the implementation of malaria and MNCH programs. It is expected that the results of the various studies will be used by both USG and MISAU to address current challenges in the implementation of malaria and MNCH activities.</t>
  </si>
  <si>
    <t>Maputo</t>
  </si>
  <si>
    <t>Angonia, Tsangano, Macanga, Moatize, Mutarara, Changara, Cahora Bassa, Magoe, Maravia, Chiúta, Chifunde e Zumbo, and Tete City</t>
  </si>
  <si>
    <t>Support the Reproductive Health, Nutrition, Maternal Health and Malaria with the Tete Provincial Directorate of Health (DPS)</t>
  </si>
  <si>
    <t>Agreement on Delegated  Cooperation with DANIDA - Danish International Agency to Support the Provincial Directorate of Health in Tete Province</t>
  </si>
  <si>
    <t>DANIDA  (Agências Coop. Bil.)</t>
  </si>
  <si>
    <t xml:space="preserve">Nampula and Zambezia (Malaria) Nampula and Sofala </t>
  </si>
  <si>
    <t>Support the introduction, scale up, and sustainability of high-impact reproductive, maternal, newborn, and child health interventions, as well as nutrition, malaria, and cervical cancer interventions, contributing to ending preventable maternal, newborn, and child deaths through a family-centered systems approach</t>
  </si>
  <si>
    <t>MCSP</t>
  </si>
  <si>
    <t>JHPIEGO    (Sector Privado)</t>
  </si>
  <si>
    <t>Varias actividades de SRMNIA</t>
  </si>
  <si>
    <t xml:space="preserve">The project is expected to contribute to HIV epidemic control in Mozambique in the two Provinces of Manica and Tete. The project will provide targeted assistance to Mozambique MoH to increase access, affordability and quality of Voluntary Medical Male Circumcision for HIV Prevention for men age 15-29 years old and any medically eligible men seeking VMMC services. </t>
  </si>
  <si>
    <t>AIDSFree Generation</t>
  </si>
  <si>
    <t>John Snow International Research and Training Institute  (ONG-I)</t>
  </si>
  <si>
    <t>Cantral, Maputo City, Manica, Sofala Tete</t>
  </si>
  <si>
    <t>Support programs to increase access and uptake of quality HIV services and interventions that improve the health and well being of key populations (female sex workers and men who have sex with men, people who inject drugs and prisoners) and their sexual partners along Mozambique major transport corridors.</t>
  </si>
  <si>
    <t>Linkages</t>
  </si>
  <si>
    <t>FHI 360   (Sector Privado)</t>
  </si>
  <si>
    <t>HIV/Sida   Formação e colocação do pessoal</t>
  </si>
  <si>
    <t>Research, training and retraining of trainers and providers of community healthcare and supervision of integrated care practices.</t>
  </si>
  <si>
    <t>Improve Integrated HIV Homecare Services</t>
  </si>
  <si>
    <t>ANEMO - Associacao Nacional de Enfermeiros  (OSC-N)</t>
  </si>
  <si>
    <t>Sofala, Manica, Tete e Niassa</t>
  </si>
  <si>
    <t>Strengthen the HIV clinical Services in Niassa, Sofala, Manica and Tete provinces to scale-up access to HIV treatment and care services</t>
  </si>
  <si>
    <t>Clinical Services System Strenghtening in Sofala, Manica and Tete Provinces (CHASS)</t>
  </si>
  <si>
    <t>Nacala-Porto, Monapo, Nampula-Cidade, Nampula Distrito, Muecate, Mecuburi, Malema, Moma e Angoche,</t>
  </si>
  <si>
    <t>Improve the health and living conditions of People Living with HIV (PLWHIV), their families and communities in Nampula Province</t>
  </si>
  <si>
    <t>HIV Community Based Services</t>
  </si>
  <si>
    <t>Associacao para o Desenvolvimento Socio-Economico (Ophavala) (OSC-N)</t>
  </si>
  <si>
    <t>Sofala, Manica Tete</t>
  </si>
  <si>
    <t>Clinical Services System Strenghtening in Sofala, Manica and Tete Provinces (CHASS SMT)</t>
  </si>
  <si>
    <t>ABT Associates (ONG-I)</t>
  </si>
  <si>
    <t>Gaza, Inhambane, Sofala, Zambezia and Nampula</t>
  </si>
  <si>
    <t>Malaria</t>
  </si>
  <si>
    <t>Contribute to achieve the PMI and National Malaria Control Program (NMCP) goals to reduce morbidity and mortality due to malaria, in particular among pregnant women and children under five years, through behavioral communication change activities.</t>
  </si>
  <si>
    <t>PIRCOM - PROGRAMA INTER RELIG IOSO CONTRA A MALARIA</t>
  </si>
  <si>
    <t>PIRCOM  (OSC-N)</t>
  </si>
  <si>
    <t>Field support activity to scale up high quality diagnosis and treatment services for malaria and other febrile (fever causing) illnesses.</t>
  </si>
  <si>
    <t>Malaria Care</t>
  </si>
  <si>
    <t>PATH (ONG-I)</t>
  </si>
  <si>
    <t>Field support activity to support countries to achieve and maintain high levels of coverage and use of long-lasting insecticide treated nets, as well to facilitate the adoption of proven alternative vector management interventions, including those targeting specific sites or populations</t>
  </si>
  <si>
    <t>Vector Works</t>
  </si>
  <si>
    <t>Support the National Malaria Control Program in planning and implementing an Indoor Residual Spraying (IRS) program in Zambézia Province.</t>
  </si>
  <si>
    <t>Indoor Residencial Spraying</t>
  </si>
  <si>
    <t>Varias</t>
  </si>
  <si>
    <t>Strengthen the governance of the pharmaceutical sector by ensuring that transparency and accountability are embodied across all health system components impacting on pharmaceutical systems, including medicines policies, legislation, regulations, and norms and standards</t>
  </si>
  <si>
    <t>Systems for Improved Access to Pharmaceuticals and Services (SIAPS)</t>
  </si>
  <si>
    <t>Management Sciences for Health    (ONG-I)</t>
  </si>
  <si>
    <t>Global Health Supply Chain Program</t>
  </si>
  <si>
    <t>Chemonics  (ONG-I)</t>
  </si>
  <si>
    <t>CMAM Agreement</t>
  </si>
  <si>
    <t>CMAM MISAU</t>
  </si>
  <si>
    <t>This field support project strengthens the human resources (HR) needed to implement quality health programs, in both the public and private sectors. It addresses both the number of healthcare workers needed and the quality and performance of those workers.</t>
  </si>
  <si>
    <t>Capacity Plus</t>
  </si>
  <si>
    <t>Intrahealth International</t>
  </si>
  <si>
    <t>Improve quality of ISCISA’s Health Management and Administration (HMA) curriculum and align it to the needs of the national health system</t>
  </si>
  <si>
    <t>Health Management Twinning</t>
  </si>
  <si>
    <t>Columbia University  (Universidades)</t>
  </si>
  <si>
    <t>Planificação, Sistemas de Informação,…..</t>
  </si>
  <si>
    <t>Strengthen the quality of facility-based routine program data through implementation of district malaria performance review meetings and malaria DQA audits in Sofala and Manica Province</t>
  </si>
  <si>
    <t>Strategic Information Improvement in Mozambique (SIIM) Project</t>
  </si>
  <si>
    <t>Health Alliance International (HAI)</t>
  </si>
  <si>
    <t>Procure and distribute supplementary food CSB+ (Corn Soy Blended Plus) in selected health facilities in 5 provinces</t>
  </si>
  <si>
    <t>World Food Program</t>
  </si>
  <si>
    <t>WFP (Agências NU)</t>
  </si>
  <si>
    <t>National</t>
  </si>
  <si>
    <t>The objective of this activity are to improve and harmonize strategies, guidelines, manuals and plans for food and nutrition interventions for people living with HIV (PLHIV); strengthen food and nutrition interventions, and in particular improve treatment for moderate and severe acute malnutrition, for PLHIV and orphans and vulnerable children (OVC)</t>
  </si>
  <si>
    <t xml:space="preserve">Food and Nutrition Technical Assistance III (FANTA II&amp; III) </t>
  </si>
  <si>
    <t>Family Health International  (ONG-I)</t>
  </si>
  <si>
    <t>To determine whether girls who participate in an economic and social empowerment intervention being implemented by the Strengthening Communities through Integrated Programming (SCIP) program in Zambézia, Mozambique have less vulnerability to HIV than girls who do not participate in SCIP</t>
  </si>
  <si>
    <t>ASPIRES</t>
  </si>
  <si>
    <t>Provide administrative lead on mVacciNation randomized control trial, implement performance evaluations designed to incorporate a mobile data collection platform, and provide other technology solutions related to mobile and electronic data collection, mobile phone technology, data visualization, and site monitoring</t>
  </si>
  <si>
    <t>Mobile Solutions Technical Assistance and Research (mSTAR)</t>
  </si>
  <si>
    <t>FHI360  (Sector Privado)</t>
  </si>
  <si>
    <t>Field support activity to strengthen the capacity of Mozambique to design, implement, manage and evaluate evidence-based SBCC interventions to make an impact on malaria and improve demand creation of voluntary medical male circumcision.</t>
  </si>
  <si>
    <t xml:space="preserve"> Health Communications Capacity Collaboration (HC3)</t>
  </si>
  <si>
    <t>Johns Hopkins University Bloomberg School of Public Health</t>
  </si>
  <si>
    <t>Strengthen Civil Society Engagement to improve sexual &amp; reproductive health and service delivery for youth</t>
  </si>
  <si>
    <t>Strenthening Civil Society Engagement to Improve Sexual and Reproductive Health and Service Delivery for Youth</t>
  </si>
  <si>
    <t>N'weti   (OSC-N)</t>
  </si>
  <si>
    <t xml:space="preserve">Infra estruturas para serviços de  referência de Nível I </t>
  </si>
  <si>
    <t xml:space="preserve">Architectural &amp; Engineering Oversight  for the construction of the 16 Type II Rural Health Centers </t>
  </si>
  <si>
    <t>Construction Oversight 16 HC Centers and 3 Warehouses</t>
  </si>
  <si>
    <t>Arquiplan   (Sector Privado)</t>
  </si>
  <si>
    <t>Design and Construction of Nampula Regional Pharmaceutical Warehouse to serve the northern province populations through direct commodity delivery to Nampula province, eliminate the need for rental space, increase supply chain efficiency, and reduce transport costs</t>
  </si>
  <si>
    <t>Design and Build of Nampula Regional Pharmaceutical Warehouse</t>
  </si>
  <si>
    <t>Resolve Solutions Partner, INC   (Sector Privado)</t>
  </si>
  <si>
    <t>Construction of 11 Rural Health Centers</t>
  </si>
  <si>
    <t>TEC (Tecnicos Construtores, Lda)   (Sector Privado)</t>
  </si>
  <si>
    <t>Field support activitry will accelerate implementation of proven, cost-effective interventations design to prevent further spread of TB and multi-drug resistant TB (MDR-TB) and to prevent deaths</t>
  </si>
  <si>
    <t xml:space="preserve">Challenge Tuberculosis </t>
  </si>
  <si>
    <t>Knoninkliijke Nederlandse Centrale Vereniging tot Bestrijding der Tuberculose (KNCV)   (ONG-I)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</si>
</sst>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0.0000"/>
  </numFmts>
  <fonts count="33" x14ac:knownFonts="1">
    <font>
      <sz val="11"/>
      <color theme="1"/>
      <name val="Calibri"/>
      <family val="2"/>
      <scheme val="minor"/>
    </font>
    <font>
      <sz val="11"/>
      <color theme="1"/>
      <name val="Calibri"/>
      <family val="2"/>
      <scheme val="minor"/>
    </font>
    <font>
      <sz val="10"/>
      <name val="Arial"/>
      <family val="2"/>
    </font>
    <font>
      <sz val="9"/>
      <color theme="1"/>
      <name val="Arial"/>
      <family val="2"/>
    </font>
    <font>
      <b/>
      <sz val="9"/>
      <color theme="0"/>
      <name val="Arial"/>
      <family val="2"/>
    </font>
    <font>
      <sz val="9"/>
      <name val="Arial"/>
      <family val="2"/>
    </font>
    <font>
      <sz val="10"/>
      <color indexed="8"/>
      <name val="Arial"/>
      <family val="2"/>
    </font>
    <font>
      <sz val="9"/>
      <color indexed="8"/>
      <name val="Arial"/>
      <family val="2"/>
    </font>
    <font>
      <sz val="9"/>
      <color rgb="FFFF0000"/>
      <name val="Arial"/>
      <family val="2"/>
    </font>
    <font>
      <b/>
      <sz val="9"/>
      <name val="Arial"/>
      <family val="2"/>
    </font>
    <font>
      <sz val="9"/>
      <color rgb="FF000000"/>
      <name val="Arial"/>
      <family val="2"/>
    </font>
    <font>
      <sz val="12"/>
      <color theme="1"/>
      <name val="Times New Roman"/>
      <family val="2"/>
    </font>
    <font>
      <b/>
      <sz val="11"/>
      <color indexed="81"/>
      <name val="Tahoma"/>
      <family val="2"/>
    </font>
    <font>
      <sz val="11"/>
      <color indexed="81"/>
      <name val="Tahoma"/>
      <family val="2"/>
    </font>
    <font>
      <sz val="9"/>
      <color indexed="81"/>
      <name val="Tahoma"/>
      <family val="2"/>
    </font>
    <font>
      <b/>
      <sz val="9"/>
      <color indexed="81"/>
      <name val="Tahoma"/>
      <family val="2"/>
    </font>
    <font>
      <b/>
      <sz val="11"/>
      <name val="Arial"/>
      <family val="2"/>
    </font>
    <font>
      <b/>
      <sz val="10"/>
      <color theme="1"/>
      <name val="Arial"/>
      <family val="2"/>
    </font>
    <font>
      <b/>
      <sz val="11"/>
      <color rgb="FF000000"/>
      <name val="Calibri"/>
      <family val="2"/>
      <scheme val="minor"/>
    </font>
    <font>
      <sz val="11"/>
      <color rgb="FF000000"/>
      <name val="Calibri"/>
      <family val="2"/>
      <scheme val="minor"/>
    </font>
    <font>
      <sz val="10"/>
      <color theme="1"/>
      <name val="Arial"/>
      <family val="2"/>
    </font>
    <font>
      <b/>
      <sz val="11"/>
      <color theme="1"/>
      <name val="Calibri"/>
      <family val="2"/>
      <scheme val="minor"/>
    </font>
    <font>
      <b/>
      <sz val="14"/>
      <color theme="1"/>
      <name val="Calibri"/>
      <family val="2"/>
      <scheme val="minor"/>
    </font>
    <font>
      <b/>
      <sz val="10"/>
      <name val="Calibri"/>
      <family val="2"/>
      <scheme val="minor"/>
    </font>
    <font>
      <b/>
      <sz val="12"/>
      <color rgb="FF000000"/>
      <name val="Calibri"/>
      <family val="2"/>
      <scheme val="minor"/>
    </font>
    <font>
      <b/>
      <sz val="12"/>
      <name val="Calibri"/>
      <family val="2"/>
      <scheme val="minor"/>
    </font>
    <font>
      <sz val="10"/>
      <color theme="1"/>
      <name val="Calibri"/>
      <family val="2"/>
      <scheme val="minor"/>
    </font>
    <font>
      <b/>
      <sz val="12"/>
      <name val="Arial Narrow"/>
      <family val="2"/>
    </font>
    <font>
      <sz val="12"/>
      <name val="Arial Narrow"/>
      <family val="2"/>
    </font>
    <font>
      <b/>
      <sz val="10"/>
      <name val="Arial"/>
      <family val="2"/>
    </font>
    <font>
      <sz val="10"/>
      <color rgb="FF3D3D3D"/>
      <name val="Arial"/>
      <family val="2"/>
    </font>
    <font>
      <b/>
      <sz val="10"/>
      <color rgb="FF000000"/>
      <name val="Calibri"/>
      <family val="2"/>
      <scheme val="minor"/>
    </font>
    <font>
      <b/>
      <sz val="10"/>
      <color theme="1"/>
      <name val="Calibri"/>
      <family val="2"/>
      <scheme val="minor"/>
    </font>
  </fonts>
  <fills count="10">
    <fill>
      <patternFill patternType="none"/>
    </fill>
    <fill>
      <patternFill patternType="gray125"/>
    </fill>
    <fill>
      <patternFill patternType="solid">
        <fgColor theme="5" tint="0.59999389629810485"/>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8"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top/>
      <bottom style="thin">
        <color auto="1"/>
      </bottom>
      <diagonal/>
    </border>
    <border>
      <left/>
      <right/>
      <top style="thin">
        <color indexed="64"/>
      </top>
      <bottom style="thin">
        <color indexed="64"/>
      </bottom>
      <diagonal/>
    </border>
    <border>
      <left/>
      <right style="thin">
        <color auto="1"/>
      </right>
      <top/>
      <bottom style="thin">
        <color auto="1"/>
      </bottom>
      <diagonal/>
    </border>
    <border>
      <left/>
      <right/>
      <top style="thin">
        <color indexed="64"/>
      </top>
      <bottom/>
      <diagonal/>
    </border>
    <border>
      <left/>
      <right/>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mediumDashed">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auto="1"/>
      </left>
      <right style="thin">
        <color auto="1"/>
      </right>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lignment vertical="top"/>
    </xf>
    <xf numFmtId="0" fontId="6" fillId="0" borderId="0"/>
    <xf numFmtId="164" fontId="11" fillId="0" borderId="0" applyFont="0" applyFill="0" applyBorder="0" applyAlignment="0" applyProtection="0"/>
    <xf numFmtId="0" fontId="2" fillId="0" borderId="0">
      <alignment vertical="top"/>
    </xf>
    <xf numFmtId="0" fontId="2" fillId="0" borderId="0">
      <alignment vertical="top"/>
    </xf>
  </cellStyleXfs>
  <cellXfs count="230">
    <xf numFmtId="0" fontId="0" fillId="0" borderId="0" xfId="0"/>
    <xf numFmtId="0" fontId="3" fillId="0" borderId="0" xfId="0" applyFont="1"/>
    <xf numFmtId="0" fontId="4" fillId="3" borderId="9"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5" fillId="0" borderId="2"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5" xfId="4" applyFont="1" applyFill="1" applyBorder="1" applyAlignment="1" applyProtection="1">
      <alignment horizontal="left" vertical="center" wrapText="1"/>
      <protection locked="0"/>
    </xf>
    <xf numFmtId="0" fontId="5" fillId="0" borderId="5" xfId="4"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7" fillId="0" borderId="5" xfId="0" applyFont="1" applyFill="1" applyBorder="1" applyAlignment="1">
      <alignment vertical="center" wrapText="1"/>
    </xf>
    <xf numFmtId="3" fontId="7" fillId="0" borderId="5" xfId="1" applyNumberFormat="1" applyFont="1" applyFill="1" applyBorder="1" applyAlignment="1" applyProtection="1">
      <alignment horizontal="center" vertical="center" wrapText="1"/>
      <protection locked="0"/>
    </xf>
    <xf numFmtId="3" fontId="5" fillId="0" borderId="5" xfId="1" applyNumberFormat="1"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0" fontId="5" fillId="0" borderId="9" xfId="4" applyFont="1" applyFill="1" applyBorder="1" applyAlignment="1" applyProtection="1">
      <alignment horizontal="center" vertical="center" wrapText="1"/>
      <protection locked="0"/>
    </xf>
    <xf numFmtId="0" fontId="3" fillId="0" borderId="0" xfId="0" applyFont="1" applyFill="1"/>
    <xf numFmtId="0" fontId="3" fillId="0" borderId="1" xfId="0" applyFont="1" applyFill="1" applyBorder="1" applyAlignment="1">
      <alignment vertical="center" wrapText="1"/>
    </xf>
    <xf numFmtId="3" fontId="5" fillId="0" borderId="1" xfId="1" applyNumberFormat="1" applyFont="1" applyFill="1" applyBorder="1" applyAlignment="1" applyProtection="1">
      <alignment horizontal="right" vertical="center" wrapText="1"/>
      <protection locked="0"/>
    </xf>
    <xf numFmtId="0" fontId="3" fillId="0" borderId="1" xfId="0"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3" fontId="3" fillId="0" borderId="1" xfId="0" applyNumberFormat="1" applyFont="1" applyFill="1" applyBorder="1" applyAlignment="1">
      <alignment horizontal="center" vertical="center" wrapText="1"/>
    </xf>
    <xf numFmtId="3" fontId="5" fillId="0" borderId="1" xfId="1" applyNumberFormat="1" applyFont="1" applyFill="1" applyBorder="1" applyAlignment="1" applyProtection="1">
      <alignment horizontal="center" vertical="center" wrapText="1"/>
      <protection locked="0"/>
    </xf>
    <xf numFmtId="0" fontId="5" fillId="0" borderId="0" xfId="0" applyFont="1" applyFill="1" applyBorder="1" applyAlignment="1"/>
    <xf numFmtId="0" fontId="5" fillId="0" borderId="0" xfId="0" applyFont="1" applyFill="1" applyBorder="1" applyAlignment="1">
      <alignment vertical="center" wrapText="1"/>
    </xf>
    <xf numFmtId="0" fontId="5" fillId="0" borderId="1" xfId="0" applyFont="1" applyFill="1" applyBorder="1" applyAlignment="1" applyProtection="1">
      <alignment horizontal="center" vertical="center" wrapText="1"/>
      <protection locked="0"/>
    </xf>
    <xf numFmtId="0" fontId="5" fillId="0" borderId="1" xfId="4" applyFont="1" applyFill="1" applyBorder="1" applyAlignment="1" applyProtection="1">
      <alignment horizontal="left" vertical="center" wrapText="1"/>
      <protection locked="0"/>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top" wrapText="1"/>
    </xf>
    <xf numFmtId="0" fontId="5" fillId="0" borderId="1" xfId="4" applyFont="1" applyFill="1" applyBorder="1" applyAlignment="1" applyProtection="1">
      <alignment horizontal="center" vertical="center" wrapText="1"/>
      <protection locked="0"/>
    </xf>
    <xf numFmtId="3" fontId="7" fillId="0" borderId="1" xfId="1" applyNumberFormat="1"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5" fillId="0" borderId="0" xfId="0" applyFont="1" applyFill="1" applyBorder="1" applyAlignment="1">
      <alignment vertical="top"/>
    </xf>
    <xf numFmtId="0" fontId="5" fillId="0" borderId="0" xfId="0" applyFont="1" applyFill="1" applyBorder="1" applyAlignment="1">
      <alignment vertical="center"/>
    </xf>
    <xf numFmtId="0" fontId="5" fillId="0" borderId="1" xfId="6" applyFont="1" applyFill="1" applyBorder="1" applyAlignment="1" applyProtection="1">
      <alignment horizontal="left" vertical="center" wrapText="1"/>
      <protection locked="0"/>
    </xf>
    <xf numFmtId="3" fontId="5" fillId="0" borderId="1" xfId="4" applyNumberFormat="1" applyFont="1" applyFill="1" applyBorder="1" applyAlignment="1" applyProtection="1">
      <alignment horizontal="center" vertical="center" wrapText="1"/>
      <protection locked="0"/>
    </xf>
    <xf numFmtId="0" fontId="7" fillId="0" borderId="1" xfId="4" applyFont="1" applyFill="1" applyBorder="1" applyAlignment="1" applyProtection="1">
      <alignment horizontal="left" vertical="center" wrapText="1"/>
      <protection locked="0"/>
    </xf>
    <xf numFmtId="3" fontId="8"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0" fontId="7" fillId="0" borderId="1" xfId="4" applyFont="1" applyFill="1" applyBorder="1" applyAlignment="1" applyProtection="1">
      <alignment horizontal="center" vertical="center" wrapText="1"/>
      <protection locked="0"/>
    </xf>
    <xf numFmtId="3"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7" fillId="0" borderId="1" xfId="0" applyFont="1" applyFill="1" applyBorder="1" applyAlignment="1">
      <alignment vertical="center" wrapText="1"/>
    </xf>
    <xf numFmtId="0" fontId="5" fillId="0" borderId="3"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center" vertical="center" wrapText="1"/>
      <protection locked="0"/>
    </xf>
    <xf numFmtId="3" fontId="5" fillId="0" borderId="7" xfId="1" applyNumberFormat="1" applyFont="1" applyFill="1" applyBorder="1" applyAlignment="1">
      <alignment horizontal="center" vertical="center" wrapText="1"/>
    </xf>
    <xf numFmtId="3" fontId="5" fillId="0" borderId="7" xfId="1" applyNumberFormat="1" applyFont="1" applyFill="1" applyBorder="1" applyAlignment="1" applyProtection="1">
      <alignment horizontal="center" vertical="center" wrapText="1"/>
      <protection locked="0"/>
    </xf>
    <xf numFmtId="0" fontId="5" fillId="0" borderId="7"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center" vertical="center" wrapText="1"/>
      <protection locked="0"/>
    </xf>
    <xf numFmtId="3" fontId="5" fillId="0" borderId="8" xfId="1" applyNumberFormat="1" applyFont="1" applyFill="1" applyBorder="1" applyAlignment="1">
      <alignment horizontal="center" vertical="center" wrapText="1"/>
    </xf>
    <xf numFmtId="3" fontId="5" fillId="0" borderId="8" xfId="1" applyNumberFormat="1"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wrapText="1"/>
    </xf>
    <xf numFmtId="0" fontId="5" fillId="0" borderId="6" xfId="0" applyFont="1" applyFill="1" applyBorder="1" applyAlignment="1" applyProtection="1">
      <alignment horizontal="center" vertical="center" wrapText="1"/>
      <protection locked="0"/>
    </xf>
    <xf numFmtId="0" fontId="3" fillId="0" borderId="0" xfId="0" applyFont="1" applyFill="1" applyAlignment="1">
      <alignment horizontal="center"/>
    </xf>
    <xf numFmtId="0" fontId="3" fillId="0" borderId="0" xfId="0" applyFont="1" applyAlignment="1">
      <alignment horizontal="center"/>
    </xf>
    <xf numFmtId="0" fontId="9" fillId="0"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3" fontId="7"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5" xfId="0"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5" xfId="0" applyFont="1" applyFill="1" applyBorder="1" applyAlignment="1" applyProtection="1">
      <alignment horizontal="left" vertical="center" wrapText="1"/>
      <protection locked="0"/>
    </xf>
    <xf numFmtId="0" fontId="10" fillId="0" borderId="5" xfId="0" applyFont="1" applyFill="1" applyBorder="1" applyAlignment="1">
      <alignment vertical="center" wrapText="1"/>
    </xf>
    <xf numFmtId="3" fontId="3" fillId="0" borderId="5" xfId="5" applyNumberFormat="1"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5" xfId="0" applyFont="1" applyFill="1" applyBorder="1" applyAlignment="1">
      <alignment vertical="center" wrapText="1"/>
    </xf>
    <xf numFmtId="3" fontId="5" fillId="0" borderId="5" xfId="0" applyNumberFormat="1" applyFont="1" applyFill="1" applyBorder="1" applyAlignment="1" applyProtection="1">
      <alignment horizontal="center" vertical="center" wrapText="1"/>
      <protection locked="0"/>
    </xf>
    <xf numFmtId="0" fontId="16" fillId="0" borderId="2" xfId="0" applyFont="1" applyFill="1" applyBorder="1" applyAlignment="1" applyProtection="1">
      <alignment horizontal="left" vertical="center"/>
      <protection locked="0"/>
    </xf>
    <xf numFmtId="0" fontId="17" fillId="0" borderId="1" xfId="0" applyFont="1" applyBorder="1" applyAlignment="1">
      <alignment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20" fillId="0" borderId="1" xfId="0" applyFont="1" applyBorder="1" applyAlignment="1">
      <alignment vertical="center" wrapText="1"/>
    </xf>
    <xf numFmtId="0" fontId="16" fillId="4" borderId="2"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wrapText="1"/>
      <protection locked="0"/>
    </xf>
    <xf numFmtId="0" fontId="5" fillId="4" borderId="5" xfId="4" applyFont="1" applyFill="1" applyBorder="1" applyAlignment="1" applyProtection="1">
      <alignment horizontal="left" vertical="center" wrapText="1"/>
      <protection locked="0"/>
    </xf>
    <xf numFmtId="0" fontId="5" fillId="4" borderId="5" xfId="4"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7" fillId="4" borderId="5" xfId="0" applyFont="1" applyFill="1" applyBorder="1" applyAlignment="1">
      <alignment vertical="center" wrapText="1"/>
    </xf>
    <xf numFmtId="3" fontId="7" fillId="4" borderId="5" xfId="1" applyNumberFormat="1" applyFont="1" applyFill="1" applyBorder="1" applyAlignment="1" applyProtection="1">
      <alignment horizontal="center" vertical="center" wrapText="1"/>
      <protection locked="0"/>
    </xf>
    <xf numFmtId="3" fontId="5" fillId="4" borderId="5" xfId="1" applyNumberFormat="1" applyFont="1" applyFill="1" applyBorder="1" applyAlignment="1" applyProtection="1">
      <alignment horizontal="center" vertical="center" wrapText="1"/>
      <protection locked="0"/>
    </xf>
    <xf numFmtId="0" fontId="5" fillId="4" borderId="5" xfId="0" applyFont="1" applyFill="1" applyBorder="1" applyAlignment="1">
      <alignment horizontal="center" vertical="center" wrapText="1"/>
    </xf>
    <xf numFmtId="0" fontId="5" fillId="4" borderId="9" xfId="4" applyFont="1" applyFill="1" applyBorder="1" applyAlignment="1" applyProtection="1">
      <alignment horizontal="center" vertical="center" wrapText="1"/>
      <protection locked="0"/>
    </xf>
    <xf numFmtId="9" fontId="5" fillId="0" borderId="1" xfId="0" applyNumberFormat="1" applyFont="1" applyFill="1" applyBorder="1" applyAlignment="1">
      <alignment horizontal="center" vertical="center" wrapText="1"/>
    </xf>
    <xf numFmtId="0" fontId="22" fillId="7" borderId="3" xfId="0" applyFont="1" applyFill="1" applyBorder="1" applyAlignment="1">
      <alignment horizontal="left" vertical="center"/>
    </xf>
    <xf numFmtId="0" fontId="22" fillId="7" borderId="7" xfId="0" applyFont="1" applyFill="1" applyBorder="1" applyAlignment="1">
      <alignment horizontal="left" vertical="center"/>
    </xf>
    <xf numFmtId="0" fontId="22" fillId="7" borderId="10" xfId="0" applyFont="1" applyFill="1" applyBorder="1" applyAlignment="1">
      <alignment horizontal="left" vertical="center"/>
    </xf>
    <xf numFmtId="0" fontId="23" fillId="0" borderId="0" xfId="0" applyFont="1" applyFill="1" applyBorder="1" applyAlignment="1">
      <alignment horizontal="center" vertical="center"/>
    </xf>
    <xf numFmtId="0" fontId="24" fillId="7" borderId="1" xfId="0" applyFont="1" applyFill="1" applyBorder="1" applyAlignment="1">
      <alignment horizontal="center" vertical="center" readingOrder="1"/>
    </xf>
    <xf numFmtId="0" fontId="24" fillId="0" borderId="0" xfId="0" applyFont="1" applyFill="1" applyBorder="1" applyAlignment="1">
      <alignment horizontal="center" vertical="center" readingOrder="1"/>
    </xf>
    <xf numFmtId="0" fontId="25" fillId="8" borderId="1" xfId="0" applyFont="1" applyFill="1" applyBorder="1" applyAlignment="1">
      <alignment horizontal="center" vertical="center"/>
    </xf>
    <xf numFmtId="3" fontId="18" fillId="8" borderId="1" xfId="0" applyNumberFormat="1" applyFont="1" applyFill="1" applyBorder="1" applyAlignment="1">
      <alignment horizontal="center" vertical="center" wrapText="1" readingOrder="1"/>
    </xf>
    <xf numFmtId="3" fontId="18" fillId="0" borderId="0" xfId="0" applyNumberFormat="1" applyFont="1" applyFill="1" applyBorder="1" applyAlignment="1">
      <alignment horizontal="center" vertical="center" wrapText="1" readingOrder="1"/>
    </xf>
    <xf numFmtId="0" fontId="26" fillId="0" borderId="1" xfId="0" applyFont="1" applyBorder="1" applyAlignment="1">
      <alignment horizontal="left" indent="1"/>
    </xf>
    <xf numFmtId="3" fontId="19" fillId="0" borderId="1" xfId="0" applyNumberFormat="1" applyFont="1" applyBorder="1" applyAlignment="1">
      <alignment horizontal="center" vertical="center" wrapText="1" readingOrder="1"/>
    </xf>
    <xf numFmtId="3" fontId="19" fillId="0" borderId="0" xfId="0" applyNumberFormat="1" applyFont="1" applyFill="1" applyBorder="1" applyAlignment="1">
      <alignment horizontal="center" vertical="center" wrapText="1" readingOrder="1"/>
    </xf>
    <xf numFmtId="0" fontId="26" fillId="0" borderId="1" xfId="0" applyFont="1" applyFill="1" applyBorder="1" applyAlignment="1">
      <alignment horizontal="left" indent="1"/>
    </xf>
    <xf numFmtId="3" fontId="19" fillId="0" borderId="1" xfId="0" applyNumberFormat="1" applyFont="1" applyFill="1" applyBorder="1" applyAlignment="1">
      <alignment horizontal="center" vertical="center" wrapText="1" readingOrder="1"/>
    </xf>
    <xf numFmtId="3" fontId="18" fillId="6" borderId="1" xfId="0" applyNumberFormat="1" applyFont="1" applyFill="1" applyBorder="1" applyAlignment="1">
      <alignment horizontal="center" vertical="center" wrapText="1" readingOrder="1"/>
    </xf>
    <xf numFmtId="3" fontId="18" fillId="6" borderId="0" xfId="0" applyNumberFormat="1" applyFont="1" applyFill="1" applyBorder="1" applyAlignment="1">
      <alignment horizontal="center" vertical="center" wrapText="1" readingOrder="1"/>
    </xf>
    <xf numFmtId="3" fontId="0" fillId="0" borderId="0" xfId="0" applyNumberFormat="1"/>
    <xf numFmtId="0" fontId="18" fillId="2" borderId="1" xfId="0" applyFont="1" applyFill="1" applyBorder="1" applyAlignment="1">
      <alignment horizontal="center" vertical="center" readingOrder="1"/>
    </xf>
    <xf numFmtId="3" fontId="18" fillId="2" borderId="1" xfId="0" applyNumberFormat="1" applyFont="1" applyFill="1" applyBorder="1" applyAlignment="1">
      <alignment horizontal="center" vertical="center" wrapText="1" readingOrder="1"/>
    </xf>
    <xf numFmtId="0" fontId="0" fillId="0" borderId="19" xfId="0" applyBorder="1"/>
    <xf numFmtId="0" fontId="0" fillId="0" borderId="0" xfId="0" applyBorder="1"/>
    <xf numFmtId="0" fontId="0" fillId="0" borderId="20" xfId="0" applyBorder="1"/>
    <xf numFmtId="0" fontId="0" fillId="0" borderId="0" xfId="0" applyFill="1" applyBorder="1"/>
    <xf numFmtId="0" fontId="22" fillId="7" borderId="1" xfId="0" applyFont="1" applyFill="1" applyBorder="1" applyAlignment="1">
      <alignment horizontal="left" vertical="center"/>
    </xf>
    <xf numFmtId="0" fontId="27" fillId="7" borderId="1" xfId="3" applyFont="1" applyFill="1" applyBorder="1" applyAlignment="1">
      <alignment horizontal="center" vertical="center"/>
    </xf>
    <xf numFmtId="0" fontId="27" fillId="0" borderId="0" xfId="3" applyFont="1" applyFill="1" applyBorder="1" applyAlignment="1">
      <alignment horizontal="center" vertical="center"/>
    </xf>
    <xf numFmtId="0" fontId="18" fillId="7" borderId="1" xfId="0" applyFont="1" applyFill="1" applyBorder="1" applyAlignment="1">
      <alignment horizontal="center" vertical="center" readingOrder="1"/>
    </xf>
    <xf numFmtId="0" fontId="28" fillId="7" borderId="1" xfId="3" applyFont="1" applyFill="1" applyBorder="1" applyAlignment="1">
      <alignment horizontal="center" vertical="center"/>
    </xf>
    <xf numFmtId="0" fontId="28" fillId="0" borderId="0" xfId="3" applyFont="1" applyFill="1" applyBorder="1" applyAlignment="1">
      <alignment horizontal="center" vertical="center"/>
    </xf>
    <xf numFmtId="3" fontId="25" fillId="8" borderId="1" xfId="0" applyNumberFormat="1" applyFont="1" applyFill="1" applyBorder="1" applyAlignment="1">
      <alignment horizontal="center" vertical="center"/>
    </xf>
    <xf numFmtId="3" fontId="21" fillId="0" borderId="0" xfId="1" applyNumberFormat="1" applyFont="1" applyFill="1" applyBorder="1"/>
    <xf numFmtId="3" fontId="26" fillId="0" borderId="1" xfId="0" applyNumberFormat="1" applyFont="1" applyBorder="1" applyAlignment="1">
      <alignment horizontal="left" indent="1"/>
    </xf>
    <xf numFmtId="3" fontId="0" fillId="0" borderId="0" xfId="0" applyNumberFormat="1" applyFill="1" applyBorder="1"/>
    <xf numFmtId="3" fontId="26" fillId="0" borderId="1" xfId="0" applyNumberFormat="1" applyFont="1" applyFill="1" applyBorder="1" applyAlignment="1">
      <alignment horizontal="left" indent="1"/>
    </xf>
    <xf numFmtId="3" fontId="1" fillId="0" borderId="0" xfId="1" applyNumberFormat="1" applyFont="1" applyFill="1" applyBorder="1"/>
    <xf numFmtId="3" fontId="18" fillId="2" borderId="1" xfId="0" applyNumberFormat="1" applyFont="1" applyFill="1" applyBorder="1" applyAlignment="1">
      <alignment horizontal="center" vertical="center" readingOrder="1"/>
    </xf>
    <xf numFmtId="0" fontId="21" fillId="0" borderId="1" xfId="0" applyFont="1" applyBorder="1"/>
    <xf numFmtId="0" fontId="21" fillId="0" borderId="1" xfId="0" applyFont="1" applyBorder="1" applyAlignment="1">
      <alignment horizontal="center"/>
    </xf>
    <xf numFmtId="165" fontId="21" fillId="0" borderId="0" xfId="0" applyNumberFormat="1" applyFont="1"/>
    <xf numFmtId="0" fontId="21" fillId="0" borderId="0" xfId="0" applyFont="1"/>
    <xf numFmtId="0" fontId="0" fillId="0" borderId="1" xfId="0" applyBorder="1" applyAlignment="1"/>
    <xf numFmtId="0" fontId="0" fillId="0" borderId="1" xfId="0" applyBorder="1" applyAlignment="1">
      <alignment horizontal="center"/>
    </xf>
    <xf numFmtId="3" fontId="2" fillId="6" borderId="1" xfId="1" applyNumberFormat="1" applyFont="1" applyFill="1" applyBorder="1" applyAlignment="1" applyProtection="1">
      <alignment horizontal="center" vertical="center"/>
      <protection locked="0"/>
    </xf>
    <xf numFmtId="165" fontId="2" fillId="6" borderId="1" xfId="1" applyNumberFormat="1" applyFont="1" applyFill="1" applyBorder="1" applyAlignment="1" applyProtection="1">
      <alignment horizontal="center" vertical="center"/>
      <protection locked="0"/>
    </xf>
    <xf numFmtId="0" fontId="0" fillId="0" borderId="0" xfId="0" applyAlignment="1"/>
    <xf numFmtId="3" fontId="0" fillId="0" borderId="1" xfId="0" applyNumberFormat="1" applyBorder="1" applyAlignment="1">
      <alignment horizontal="center"/>
    </xf>
    <xf numFmtId="0" fontId="0" fillId="0" borderId="1" xfId="0" applyFill="1" applyBorder="1" applyAlignment="1"/>
    <xf numFmtId="0" fontId="0" fillId="0" borderId="1" xfId="0" applyFill="1" applyBorder="1" applyAlignment="1">
      <alignment horizontal="center"/>
    </xf>
    <xf numFmtId="0" fontId="21" fillId="0" borderId="1" xfId="0" applyFont="1" applyFill="1" applyBorder="1" applyAlignment="1"/>
    <xf numFmtId="0" fontId="0" fillId="0" borderId="5" xfId="0" applyBorder="1"/>
    <xf numFmtId="0" fontId="0" fillId="0" borderId="2" xfId="0" applyBorder="1"/>
    <xf numFmtId="3" fontId="2" fillId="6" borderId="9" xfId="1" applyNumberFormat="1" applyFont="1" applyFill="1" applyBorder="1" applyAlignment="1" applyProtection="1">
      <alignment horizontal="center" vertical="center"/>
      <protection locked="0"/>
    </xf>
    <xf numFmtId="3" fontId="29" fillId="6" borderId="1" xfId="1" applyNumberFormat="1" applyFont="1" applyFill="1" applyBorder="1" applyAlignment="1" applyProtection="1">
      <alignment horizontal="center" vertical="center"/>
      <protection locked="0"/>
    </xf>
    <xf numFmtId="0" fontId="30" fillId="5" borderId="21" xfId="0" applyFont="1" applyFill="1" applyBorder="1" applyAlignment="1">
      <alignment horizontal="center" vertical="center" wrapText="1"/>
    </xf>
    <xf numFmtId="0" fontId="30" fillId="5" borderId="21" xfId="0" applyFont="1" applyFill="1" applyBorder="1" applyAlignment="1">
      <alignment vertical="center" wrapText="1"/>
    </xf>
    <xf numFmtId="3" fontId="31" fillId="0" borderId="0" xfId="0" applyNumberFormat="1" applyFont="1" applyAlignment="1">
      <alignment horizontal="center" vertical="center"/>
    </xf>
    <xf numFmtId="3" fontId="31" fillId="0" borderId="0" xfId="0" applyNumberFormat="1" applyFont="1"/>
    <xf numFmtId="3" fontId="2" fillId="0" borderId="1" xfId="1" applyNumberFormat="1" applyFont="1" applyFill="1" applyBorder="1" applyAlignment="1" applyProtection="1">
      <alignment horizontal="right" vertical="center" wrapText="1"/>
      <protection locked="0"/>
    </xf>
    <xf numFmtId="0" fontId="2" fillId="0" borderId="1" xfId="0" applyFont="1" applyFill="1" applyBorder="1" applyAlignment="1" applyProtection="1">
      <alignment horizontal="left" vertical="center" wrapText="1"/>
      <protection locked="0"/>
    </xf>
    <xf numFmtId="3" fontId="2" fillId="0" borderId="1" xfId="1" applyNumberFormat="1" applyFont="1" applyFill="1" applyBorder="1" applyAlignment="1" applyProtection="1">
      <alignment horizontal="center" vertical="center" wrapText="1"/>
      <protection locked="0"/>
    </xf>
    <xf numFmtId="0" fontId="2" fillId="0" borderId="0" xfId="0" applyFont="1" applyFill="1" applyBorder="1" applyAlignment="1"/>
    <xf numFmtId="0" fontId="2" fillId="0" borderId="0" xfId="0" applyFont="1" applyFill="1" applyBorder="1" applyAlignment="1">
      <alignment vertical="center" wrapText="1"/>
    </xf>
    <xf numFmtId="0" fontId="2" fillId="0" borderId="1" xfId="0" applyFont="1" applyFill="1" applyBorder="1" applyAlignment="1" applyProtection="1">
      <alignment horizontal="center" vertical="center" wrapText="1"/>
      <protection locked="0"/>
    </xf>
    <xf numFmtId="0" fontId="2" fillId="0" borderId="1" xfId="4" applyFont="1" applyFill="1" applyBorder="1" applyAlignment="1" applyProtection="1">
      <alignment horizontal="left" vertical="center" wrapText="1"/>
      <protection locked="0"/>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4"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9" fontId="2" fillId="0" borderId="1" xfId="2" applyNumberFormat="1" applyFont="1" applyFill="1" applyBorder="1" applyAlignment="1" applyProtection="1">
      <alignment horizontal="center" vertical="center" wrapText="1"/>
      <protection locked="0"/>
    </xf>
    <xf numFmtId="0" fontId="2" fillId="0" borderId="1" xfId="0" applyFont="1" applyFill="1" applyBorder="1" applyAlignment="1">
      <alignment horizontal="left" vertical="center" wrapText="1"/>
    </xf>
    <xf numFmtId="10" fontId="2" fillId="0" borderId="1" xfId="2" applyNumberFormat="1" applyFont="1" applyFill="1" applyBorder="1" applyAlignment="1" applyProtection="1">
      <alignment horizontal="center" vertical="center" wrapText="1"/>
      <protection locked="0"/>
    </xf>
    <xf numFmtId="0" fontId="2" fillId="0" borderId="0" xfId="0" applyFont="1" applyFill="1" applyBorder="1" applyAlignment="1">
      <alignment vertical="top"/>
    </xf>
    <xf numFmtId="0" fontId="2" fillId="0" borderId="1" xfId="0" applyFont="1" applyFill="1" applyBorder="1" applyAlignment="1">
      <alignment vertical="center" wrapText="1"/>
    </xf>
    <xf numFmtId="3" fontId="2" fillId="0" borderId="1" xfId="1" applyNumberFormat="1" applyFont="1" applyFill="1" applyBorder="1" applyAlignment="1">
      <alignment horizontal="center" vertical="center" wrapText="1"/>
    </xf>
    <xf numFmtId="0" fontId="2" fillId="0" borderId="0" xfId="0" applyFont="1" applyFill="1"/>
    <xf numFmtId="9" fontId="2" fillId="0" borderId="1" xfId="0" applyNumberFormat="1" applyFont="1" applyFill="1" applyBorder="1" applyAlignment="1">
      <alignment horizontal="center" vertical="center" wrapText="1"/>
    </xf>
    <xf numFmtId="3" fontId="2" fillId="0" borderId="1" xfId="5" applyNumberFormat="1" applyFont="1" applyFill="1" applyBorder="1" applyAlignment="1">
      <alignment horizontal="center" vertical="center" wrapText="1"/>
    </xf>
    <xf numFmtId="0" fontId="32" fillId="0" borderId="1" xfId="0" applyFont="1" applyFill="1" applyBorder="1" applyAlignment="1">
      <alignment horizontal="left" indent="1"/>
    </xf>
    <xf numFmtId="3" fontId="18" fillId="0" borderId="1" xfId="0" applyNumberFormat="1" applyFont="1" applyBorder="1" applyAlignment="1">
      <alignment horizontal="center" vertical="center" wrapText="1" readingOrder="1"/>
    </xf>
    <xf numFmtId="3" fontId="21" fillId="9" borderId="1" xfId="1" applyNumberFormat="1" applyFont="1" applyFill="1" applyBorder="1" applyAlignment="1">
      <alignment horizontal="center"/>
    </xf>
    <xf numFmtId="3" fontId="0" fillId="0" borderId="1" xfId="0" applyNumberFormat="1" applyFill="1" applyBorder="1" applyAlignment="1">
      <alignment horizontal="center"/>
    </xf>
    <xf numFmtId="3" fontId="1" fillId="0" borderId="1" xfId="1" applyNumberFormat="1" applyFont="1" applyBorder="1" applyAlignment="1">
      <alignment horizontal="center"/>
    </xf>
    <xf numFmtId="0" fontId="0" fillId="0" borderId="0" xfId="0" applyAlignment="1">
      <alignment horizontal="center"/>
    </xf>
    <xf numFmtId="3" fontId="18" fillId="2" borderId="1" xfId="0" applyNumberFormat="1" applyFont="1" applyFill="1" applyBorder="1" applyAlignment="1">
      <alignment horizontal="center" vertical="center" wrapText="1"/>
    </xf>
    <xf numFmtId="0" fontId="22" fillId="7" borderId="3" xfId="0" applyFont="1" applyFill="1" applyBorder="1" applyAlignment="1">
      <alignment horizontal="center" vertical="center"/>
    </xf>
    <xf numFmtId="0" fontId="22" fillId="7" borderId="7" xfId="0" applyFont="1" applyFill="1" applyBorder="1" applyAlignment="1">
      <alignment horizontal="center" vertical="center"/>
    </xf>
    <xf numFmtId="0" fontId="22" fillId="7" borderId="10" xfId="0" applyFont="1" applyFill="1" applyBorder="1" applyAlignment="1">
      <alignment horizontal="center" vertical="center"/>
    </xf>
    <xf numFmtId="0" fontId="24" fillId="7" borderId="1" xfId="0" applyFont="1" applyFill="1" applyBorder="1" applyAlignment="1">
      <alignment horizontal="center" vertical="center"/>
    </xf>
    <xf numFmtId="3" fontId="18" fillId="8" borderId="14" xfId="0" applyNumberFormat="1" applyFont="1" applyFill="1" applyBorder="1" applyAlignment="1">
      <alignment horizontal="center" vertical="center" wrapText="1"/>
    </xf>
    <xf numFmtId="3" fontId="19" fillId="0" borderId="15" xfId="0" applyNumberFormat="1" applyFont="1" applyBorder="1" applyAlignment="1">
      <alignment horizontal="center" vertical="center" wrapText="1"/>
    </xf>
    <xf numFmtId="3" fontId="19" fillId="0" borderId="13" xfId="0" applyNumberFormat="1" applyFont="1" applyFill="1" applyBorder="1" applyAlignment="1">
      <alignment horizontal="center" vertical="center" wrapText="1"/>
    </xf>
    <xf numFmtId="3" fontId="19" fillId="0" borderId="13" xfId="0" applyNumberFormat="1" applyFont="1" applyBorder="1" applyAlignment="1">
      <alignment horizontal="center" vertical="center" wrapText="1"/>
    </xf>
    <xf numFmtId="3" fontId="18" fillId="8" borderId="16" xfId="0" applyNumberFormat="1" applyFont="1" applyFill="1" applyBorder="1" applyAlignment="1">
      <alignment horizontal="center" vertical="center" wrapText="1"/>
    </xf>
    <xf numFmtId="3" fontId="19" fillId="0" borderId="1" xfId="0" applyNumberFormat="1" applyFont="1" applyBorder="1" applyAlignment="1">
      <alignment horizontal="center" vertical="center" wrapText="1"/>
    </xf>
    <xf numFmtId="3" fontId="19" fillId="0" borderId="1" xfId="0" applyNumberFormat="1" applyFont="1" applyFill="1" applyBorder="1" applyAlignment="1">
      <alignment horizontal="center" vertical="center" wrapText="1"/>
    </xf>
    <xf numFmtId="3" fontId="19" fillId="0" borderId="15" xfId="0" applyNumberFormat="1" applyFont="1" applyFill="1" applyBorder="1" applyAlignment="1">
      <alignment horizontal="center" vertical="center" wrapText="1"/>
    </xf>
    <xf numFmtId="3" fontId="18" fillId="6" borderId="17" xfId="0" applyNumberFormat="1" applyFont="1" applyFill="1" applyBorder="1" applyAlignment="1">
      <alignment horizontal="center" vertical="center" wrapText="1"/>
    </xf>
    <xf numFmtId="3" fontId="18" fillId="2" borderId="18" xfId="0" applyNumberFormat="1" applyFont="1" applyFill="1" applyBorder="1" applyAlignment="1">
      <alignment horizontal="center" vertical="center" wrapText="1"/>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22" fillId="7" borderId="1" xfId="0" applyFont="1" applyFill="1" applyBorder="1" applyAlignment="1">
      <alignment horizontal="center" vertical="center"/>
    </xf>
    <xf numFmtId="3" fontId="0" fillId="0" borderId="0" xfId="0" applyNumberFormat="1" applyAlignment="1">
      <alignment horizontal="center"/>
    </xf>
    <xf numFmtId="3" fontId="21" fillId="0" borderId="0" xfId="0" applyNumberFormat="1" applyFont="1"/>
    <xf numFmtId="0" fontId="3" fillId="0" borderId="1" xfId="0" applyFont="1" applyFill="1" applyBorder="1" applyAlignment="1" applyProtection="1">
      <alignment horizontal="left" vertical="center" wrapText="1"/>
      <protection locked="0"/>
    </xf>
    <xf numFmtId="0" fontId="3" fillId="0" borderId="1" xfId="6" applyFont="1" applyFill="1" applyBorder="1" applyAlignment="1" applyProtection="1">
      <alignment horizontal="left" vertical="center" wrapText="1"/>
      <protection locked="0"/>
    </xf>
    <xf numFmtId="0" fontId="3" fillId="0" borderId="1" xfId="4" applyFont="1" applyFill="1" applyBorder="1" applyAlignment="1" applyProtection="1">
      <alignment horizontal="left" vertical="center" wrapText="1"/>
      <protection locked="0"/>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3" fontId="2" fillId="0" borderId="5" xfId="1" applyNumberFormat="1" applyFont="1" applyFill="1" applyBorder="1" applyAlignment="1" applyProtection="1">
      <alignment horizontal="right" vertical="center" wrapText="1"/>
      <protection locked="0"/>
    </xf>
    <xf numFmtId="0" fontId="2" fillId="0" borderId="5" xfId="0" applyFont="1" applyFill="1" applyBorder="1" applyAlignment="1">
      <alignment horizontal="center" vertical="center" wrapText="1"/>
    </xf>
    <xf numFmtId="0" fontId="2" fillId="0" borderId="5" xfId="0" applyFont="1" applyFill="1" applyBorder="1" applyAlignment="1" applyProtection="1">
      <alignment horizontal="left" vertical="center" wrapText="1"/>
      <protection locked="0"/>
    </xf>
    <xf numFmtId="3" fontId="2" fillId="0" borderId="5" xfId="0" applyNumberFormat="1" applyFont="1" applyFill="1" applyBorder="1" applyAlignment="1">
      <alignment horizontal="center" vertical="center" wrapText="1"/>
    </xf>
    <xf numFmtId="3" fontId="2" fillId="0" borderId="5" xfId="1" applyNumberFormat="1" applyFont="1" applyFill="1" applyBorder="1" applyAlignment="1" applyProtection="1">
      <alignment horizontal="center" vertical="center" wrapText="1"/>
      <protection locked="0"/>
    </xf>
    <xf numFmtId="9" fontId="2" fillId="0" borderId="5"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0" fillId="6" borderId="1" xfId="0" applyFont="1" applyFill="1" applyBorder="1" applyAlignment="1">
      <alignment vertical="center" wrapText="1"/>
    </xf>
    <xf numFmtId="0" fontId="20" fillId="0" borderId="1" xfId="0" applyFont="1" applyFill="1" applyBorder="1" applyAlignment="1">
      <alignment vertical="center" wrapText="1"/>
    </xf>
    <xf numFmtId="3" fontId="20" fillId="0" borderId="1" xfId="1" applyNumberFormat="1" applyFont="1" applyFill="1" applyBorder="1" applyAlignment="1" applyProtection="1">
      <alignment horizontal="right" vertical="center" wrapText="1"/>
      <protection locked="0"/>
    </xf>
    <xf numFmtId="0" fontId="20"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protection locked="0"/>
    </xf>
    <xf numFmtId="3" fontId="20" fillId="0" borderId="1" xfId="1" applyNumberFormat="1" applyFont="1" applyFill="1" applyBorder="1" applyAlignment="1" applyProtection="1">
      <alignment horizontal="center" vertical="center" wrapText="1"/>
      <protection locked="0"/>
    </xf>
    <xf numFmtId="3" fontId="20" fillId="0" borderId="1"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0" fontId="20" fillId="0" borderId="0" xfId="0" applyFont="1" applyFill="1" applyBorder="1" applyAlignment="1"/>
    <xf numFmtId="0" fontId="5" fillId="0" borderId="8" xfId="4" applyFont="1" applyFill="1" applyBorder="1" applyAlignment="1" applyProtection="1">
      <alignment horizontal="left" vertical="center" wrapText="1"/>
      <protection locked="0"/>
    </xf>
    <xf numFmtId="0" fontId="5" fillId="0" borderId="8" xfId="4" applyFont="1" applyFill="1" applyBorder="1" applyAlignment="1" applyProtection="1">
      <alignment horizontal="center" vertical="center" wrapText="1"/>
      <protection locked="0"/>
    </xf>
    <xf numFmtId="0" fontId="7" fillId="0" borderId="8" xfId="0" applyFont="1" applyFill="1" applyBorder="1" applyAlignment="1">
      <alignment vertical="center" wrapText="1"/>
    </xf>
    <xf numFmtId="3" fontId="7" fillId="0" borderId="8" xfId="1" applyNumberFormat="1" applyFont="1" applyFill="1" applyBorder="1" applyAlignment="1" applyProtection="1">
      <alignment horizontal="center" vertical="center" wrapText="1"/>
      <protection locked="0"/>
    </xf>
    <xf numFmtId="9" fontId="5" fillId="0" borderId="8" xfId="0" applyNumberFormat="1" applyFont="1" applyFill="1" applyBorder="1" applyAlignment="1">
      <alignment horizontal="center" vertical="center" wrapText="1"/>
    </xf>
    <xf numFmtId="0" fontId="5" fillId="0" borderId="6" xfId="4" applyFont="1" applyFill="1" applyBorder="1" applyAlignment="1" applyProtection="1">
      <alignment horizontal="center" vertical="center" wrapText="1"/>
      <protection locked="0"/>
    </xf>
    <xf numFmtId="9" fontId="5" fillId="0" borderId="5" xfId="0" applyNumberFormat="1" applyFont="1" applyFill="1" applyBorder="1" applyAlignment="1">
      <alignment horizontal="center" vertical="center" wrapText="1"/>
    </xf>
    <xf numFmtId="0" fontId="0" fillId="0" borderId="0" xfId="0" applyFill="1"/>
    <xf numFmtId="0" fontId="19" fillId="0" borderId="1" xfId="0" applyFont="1" applyBorder="1" applyAlignment="1">
      <alignment vertical="center" wrapText="1"/>
    </xf>
    <xf numFmtId="0" fontId="20" fillId="0" borderId="1" xfId="0" applyFont="1" applyBorder="1" applyAlignment="1">
      <alignment vertical="center" wrapText="1"/>
    </xf>
  </cellXfs>
  <cellStyles count="8">
    <cellStyle name="Comma" xfId="1" builtinId="3"/>
    <cellStyle name="Comma 2" xfId="5"/>
    <cellStyle name="Normal" xfId="0" builtinId="0"/>
    <cellStyle name="Normal 13" xfId="7"/>
    <cellStyle name="Normal 2 2" xfId="6"/>
    <cellStyle name="Normal 4 5" xfId="3"/>
    <cellStyle name="Normal_1Q 2008 Report raw - 290508 2"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selection activeCell="H13" sqref="H13"/>
    </sheetView>
  </sheetViews>
  <sheetFormatPr defaultRowHeight="15" x14ac:dyDescent="0.25"/>
  <cols>
    <col min="1" max="1" width="26.28515625" customWidth="1"/>
    <col min="2" max="5" width="15.42578125" customWidth="1"/>
    <col min="6" max="6" width="15.42578125" style="117" customWidth="1"/>
    <col min="7" max="10" width="15.42578125" style="177" customWidth="1"/>
  </cols>
  <sheetData>
    <row r="1" spans="1:10" ht="18.75" x14ac:dyDescent="0.25">
      <c r="A1" s="95" t="s">
        <v>441</v>
      </c>
      <c r="B1" s="96"/>
      <c r="C1" s="96"/>
      <c r="D1" s="96"/>
      <c r="E1" s="97" t="s">
        <v>442</v>
      </c>
      <c r="F1" s="98"/>
      <c r="G1" s="179" t="s">
        <v>443</v>
      </c>
      <c r="H1" s="180"/>
      <c r="I1" s="180"/>
      <c r="J1" s="181" t="s">
        <v>6</v>
      </c>
    </row>
    <row r="2" spans="1:10" ht="15.75" x14ac:dyDescent="0.25">
      <c r="A2" s="99" t="s">
        <v>444</v>
      </c>
      <c r="B2" s="99" t="s">
        <v>445</v>
      </c>
      <c r="C2" s="99" t="s">
        <v>446</v>
      </c>
      <c r="D2" s="99" t="s">
        <v>447</v>
      </c>
      <c r="E2" s="99" t="s">
        <v>448</v>
      </c>
      <c r="F2" s="100"/>
      <c r="G2" s="182" t="s">
        <v>445</v>
      </c>
      <c r="H2" s="182" t="s">
        <v>446</v>
      </c>
      <c r="I2" s="182" t="s">
        <v>447</v>
      </c>
      <c r="J2" s="182" t="s">
        <v>448</v>
      </c>
    </row>
    <row r="3" spans="1:10" ht="16.5" thickBot="1" x14ac:dyDescent="0.3">
      <c r="A3" s="101" t="s">
        <v>449</v>
      </c>
      <c r="B3" s="102">
        <v>2390476</v>
      </c>
      <c r="C3" s="102">
        <v>9227466.3300000001</v>
      </c>
      <c r="D3" s="102">
        <v>7728118.6299999999</v>
      </c>
      <c r="E3" s="102">
        <v>7782982.5999999996</v>
      </c>
      <c r="F3" s="103"/>
      <c r="G3" s="183">
        <v>38067917.158412062</v>
      </c>
      <c r="H3" s="183">
        <v>146945806.53914809</v>
      </c>
      <c r="I3" s="183">
        <v>123068953.54616441</v>
      </c>
      <c r="J3" s="183">
        <v>123942652.78637499</v>
      </c>
    </row>
    <row r="4" spans="1:10" x14ac:dyDescent="0.25">
      <c r="A4" s="104" t="s">
        <v>0</v>
      </c>
      <c r="B4" s="105">
        <v>2166500</v>
      </c>
      <c r="C4" s="105">
        <v>8922831.9600000009</v>
      </c>
      <c r="D4" s="105">
        <v>7060248.9299999997</v>
      </c>
      <c r="E4" s="105">
        <v>7115372.9000000004</v>
      </c>
      <c r="F4" s="106"/>
      <c r="G4" s="184">
        <v>34501138.067773834</v>
      </c>
      <c r="H4" s="184">
        <v>142094556.84629822</v>
      </c>
      <c r="I4" s="184">
        <v>112433244.00036117</v>
      </c>
      <c r="J4" s="184">
        <v>113311083.69563644</v>
      </c>
    </row>
    <row r="5" spans="1:10" ht="15.75" thickBot="1" x14ac:dyDescent="0.3">
      <c r="A5" s="104" t="s">
        <v>450</v>
      </c>
      <c r="B5" s="105">
        <v>223976</v>
      </c>
      <c r="C5" s="105">
        <v>304634.37</v>
      </c>
      <c r="D5" s="105">
        <v>667869.69999999995</v>
      </c>
      <c r="E5" s="105">
        <v>667609.69999999995</v>
      </c>
      <c r="F5" s="106"/>
      <c r="G5" s="185">
        <v>3566779.090638224</v>
      </c>
      <c r="H5" s="186">
        <v>4851249.6928498959</v>
      </c>
      <c r="I5" s="186">
        <v>10635709.545803227</v>
      </c>
      <c r="J5" s="186">
        <v>10631569.09073855</v>
      </c>
    </row>
    <row r="6" spans="1:10" ht="16.5" thickBot="1" x14ac:dyDescent="0.3">
      <c r="A6" s="101" t="s">
        <v>451</v>
      </c>
      <c r="B6" s="102">
        <v>1414890</v>
      </c>
      <c r="C6" s="102">
        <v>2053650.8499999999</v>
      </c>
      <c r="D6" s="102">
        <v>3017186.79</v>
      </c>
      <c r="E6" s="102">
        <v>3230331.63</v>
      </c>
      <c r="F6" s="103"/>
      <c r="G6" s="187">
        <v>22531878.717153255</v>
      </c>
      <c r="H6" s="187">
        <v>32704034.857535698</v>
      </c>
      <c r="I6" s="187">
        <v>48048178.175884306</v>
      </c>
      <c r="J6" s="187">
        <v>51442472.915452071</v>
      </c>
    </row>
    <row r="7" spans="1:10" x14ac:dyDescent="0.25">
      <c r="A7" s="107" t="s">
        <v>452</v>
      </c>
      <c r="B7" s="105">
        <v>878978</v>
      </c>
      <c r="C7" s="105">
        <v>1480182.45</v>
      </c>
      <c r="D7" s="105">
        <v>1589955.64</v>
      </c>
      <c r="E7" s="105">
        <v>1631664.88</v>
      </c>
      <c r="F7" s="106"/>
      <c r="G7" s="184">
        <v>13997572.73784247</v>
      </c>
      <c r="H7" s="184">
        <v>23571649.69902873</v>
      </c>
      <c r="I7" s="184">
        <v>25319768.777879395</v>
      </c>
      <c r="J7" s="184">
        <v>25983981.216347855</v>
      </c>
    </row>
    <row r="8" spans="1:10" x14ac:dyDescent="0.25">
      <c r="A8" s="107" t="s">
        <v>453</v>
      </c>
      <c r="B8" s="105">
        <v>247145</v>
      </c>
      <c r="C8" s="108">
        <v>252019.95</v>
      </c>
      <c r="D8" s="105">
        <v>406026.53</v>
      </c>
      <c r="E8" s="105">
        <v>436478.52</v>
      </c>
      <c r="F8" s="106"/>
      <c r="G8" s="188">
        <v>3935741.4113823976</v>
      </c>
      <c r="H8" s="189">
        <v>4013374.14760372</v>
      </c>
      <c r="I8" s="188">
        <v>6465902.3174286252</v>
      </c>
      <c r="J8" s="188">
        <v>6950844.9952169787</v>
      </c>
    </row>
    <row r="9" spans="1:10" x14ac:dyDescent="0.25">
      <c r="A9" s="107" t="s">
        <v>454</v>
      </c>
      <c r="B9" s="105"/>
      <c r="C9" s="108">
        <v>29400</v>
      </c>
      <c r="D9" s="105">
        <v>622966.02</v>
      </c>
      <c r="E9" s="105">
        <v>757549.63</v>
      </c>
      <c r="F9" s="106"/>
      <c r="G9" s="189">
        <v>0</v>
      </c>
      <c r="H9" s="189">
        <v>468189.91885185818</v>
      </c>
      <c r="I9" s="188">
        <v>9920626.2024239823</v>
      </c>
      <c r="J9" s="188">
        <v>12063846.93183521</v>
      </c>
    </row>
    <row r="10" spans="1:10" ht="15.75" thickBot="1" x14ac:dyDescent="0.3">
      <c r="A10" s="107" t="s">
        <v>455</v>
      </c>
      <c r="B10" s="105">
        <v>288767</v>
      </c>
      <c r="C10" s="105">
        <v>292048.45</v>
      </c>
      <c r="D10" s="105">
        <v>398238.6</v>
      </c>
      <c r="E10" s="105">
        <v>404638.6</v>
      </c>
      <c r="F10" s="106"/>
      <c r="G10" s="186">
        <v>4598564.5679283859</v>
      </c>
      <c r="H10" s="186">
        <v>4650821.0920513943</v>
      </c>
      <c r="I10" s="186">
        <v>6341880.8781522997</v>
      </c>
      <c r="J10" s="186">
        <v>6443799.7720520236</v>
      </c>
    </row>
    <row r="11" spans="1:10" ht="16.5" thickBot="1" x14ac:dyDescent="0.3">
      <c r="A11" s="101" t="s">
        <v>456</v>
      </c>
      <c r="B11" s="102">
        <v>2398590</v>
      </c>
      <c r="C11" s="102">
        <v>2949361.6900000004</v>
      </c>
      <c r="D11" s="102">
        <v>4096195.99</v>
      </c>
      <c r="E11" s="102">
        <v>4665110.38</v>
      </c>
      <c r="F11" s="103"/>
      <c r="G11" s="187">
        <v>38197131.206084304</v>
      </c>
      <c r="H11" s="187">
        <v>46968075.180472091</v>
      </c>
      <c r="I11" s="187">
        <v>65231213.20270092</v>
      </c>
      <c r="J11" s="187">
        <v>74291076.539019093</v>
      </c>
    </row>
    <row r="12" spans="1:10" x14ac:dyDescent="0.25">
      <c r="A12" s="107" t="s">
        <v>1</v>
      </c>
      <c r="B12" s="108">
        <v>134139</v>
      </c>
      <c r="C12" s="108">
        <v>121176.63</v>
      </c>
      <c r="D12" s="105">
        <v>361941.75</v>
      </c>
      <c r="E12" s="105">
        <v>414475.3</v>
      </c>
      <c r="F12" s="106"/>
      <c r="G12" s="184">
        <v>2136140.3920023609</v>
      </c>
      <c r="H12" s="190">
        <v>1929716.8900150221</v>
      </c>
      <c r="I12" s="184">
        <v>5763859.8150203926</v>
      </c>
      <c r="J12" s="184">
        <v>6600447.5194931831</v>
      </c>
    </row>
    <row r="13" spans="1:10" x14ac:dyDescent="0.25">
      <c r="A13" s="107" t="s">
        <v>2</v>
      </c>
      <c r="B13" s="108">
        <v>88413</v>
      </c>
      <c r="C13" s="108">
        <v>86997.39</v>
      </c>
      <c r="D13" s="105">
        <v>269296.64000000001</v>
      </c>
      <c r="E13" s="105">
        <v>265099.93</v>
      </c>
      <c r="F13" s="106"/>
      <c r="G13" s="188">
        <v>1407961.7447431749</v>
      </c>
      <c r="H13" s="189">
        <v>1385418.4001504576</v>
      </c>
      <c r="I13" s="188">
        <v>4288502.4499550359</v>
      </c>
      <c r="J13" s="188">
        <v>4221670.5685147382</v>
      </c>
    </row>
    <row r="14" spans="1:10" x14ac:dyDescent="0.25">
      <c r="A14" s="107" t="s">
        <v>3</v>
      </c>
      <c r="B14" s="108">
        <v>213350</v>
      </c>
      <c r="C14" s="108">
        <v>946406.31</v>
      </c>
      <c r="D14" s="105">
        <v>307331.44</v>
      </c>
      <c r="E14" s="105">
        <v>330381.3</v>
      </c>
      <c r="F14" s="106"/>
      <c r="G14" s="188">
        <v>3397561.8771103383</v>
      </c>
      <c r="H14" s="189">
        <v>15071356.921081176</v>
      </c>
      <c r="I14" s="188">
        <v>4894200.0664702291</v>
      </c>
      <c r="J14" s="188">
        <v>5261265.1033051498</v>
      </c>
    </row>
    <row r="15" spans="1:10" x14ac:dyDescent="0.25">
      <c r="A15" s="107" t="s">
        <v>457</v>
      </c>
      <c r="B15" s="108">
        <v>230070</v>
      </c>
      <c r="C15" s="108">
        <v>220391.6</v>
      </c>
      <c r="D15" s="105">
        <v>600216.22</v>
      </c>
      <c r="E15" s="105">
        <v>758277.13</v>
      </c>
      <c r="F15" s="106"/>
      <c r="G15" s="188">
        <v>3663824.9874233678</v>
      </c>
      <c r="H15" s="189">
        <v>3509698.1401235103</v>
      </c>
      <c r="I15" s="188">
        <v>9558339.5692302398</v>
      </c>
      <c r="J15" s="188">
        <v>12075432.243602719</v>
      </c>
    </row>
    <row r="16" spans="1:10" x14ac:dyDescent="0.25">
      <c r="A16" s="107" t="s">
        <v>458</v>
      </c>
      <c r="B16" s="108">
        <v>70294</v>
      </c>
      <c r="C16" s="108">
        <v>63194.9</v>
      </c>
      <c r="D16" s="105">
        <v>346419.8</v>
      </c>
      <c r="E16" s="105">
        <v>380541.83</v>
      </c>
      <c r="F16" s="106"/>
      <c r="G16" s="188">
        <v>1119419.8012167525</v>
      </c>
      <c r="H16" s="189">
        <v>1006367.8606412006</v>
      </c>
      <c r="I16" s="188">
        <v>5516675.4439005759</v>
      </c>
      <c r="J16" s="188">
        <v>6060062.8744026404</v>
      </c>
    </row>
    <row r="17" spans="1:10" x14ac:dyDescent="0.25">
      <c r="A17" s="107" t="s">
        <v>4</v>
      </c>
      <c r="B17" s="108">
        <v>126804</v>
      </c>
      <c r="C17" s="108">
        <v>116954.79</v>
      </c>
      <c r="D17" s="105">
        <v>289714.99</v>
      </c>
      <c r="E17" s="105">
        <v>297921.64</v>
      </c>
      <c r="F17" s="106"/>
      <c r="G17" s="188">
        <v>2019331.7846969736</v>
      </c>
      <c r="H17" s="189">
        <v>1862484.817667895</v>
      </c>
      <c r="I17" s="188">
        <v>4613661.1448390102</v>
      </c>
      <c r="J17" s="188">
        <v>4744350.627748725</v>
      </c>
    </row>
    <row r="18" spans="1:10" x14ac:dyDescent="0.25">
      <c r="A18" s="107" t="s">
        <v>459</v>
      </c>
      <c r="B18" s="108">
        <v>118885</v>
      </c>
      <c r="C18" s="108">
        <v>105684.69</v>
      </c>
      <c r="D18" s="105">
        <v>214082.91</v>
      </c>
      <c r="E18" s="105">
        <v>197586.92</v>
      </c>
      <c r="F18" s="106"/>
      <c r="G18" s="188">
        <v>1893223.0783232369</v>
      </c>
      <c r="H18" s="189">
        <v>1683010.4229586322</v>
      </c>
      <c r="I18" s="188">
        <v>3409233.3421928454</v>
      </c>
      <c r="J18" s="188">
        <v>3146537.5524145784</v>
      </c>
    </row>
    <row r="19" spans="1:10" x14ac:dyDescent="0.25">
      <c r="A19" s="107" t="s">
        <v>5</v>
      </c>
      <c r="B19" s="108">
        <v>124177</v>
      </c>
      <c r="C19" s="108">
        <v>112753.15</v>
      </c>
      <c r="D19" s="105">
        <v>92610.03</v>
      </c>
      <c r="E19" s="105">
        <v>98030.7</v>
      </c>
      <c r="F19" s="106"/>
      <c r="G19" s="188">
        <v>1977497.2637165713</v>
      </c>
      <c r="H19" s="189">
        <v>1795574.4268296391</v>
      </c>
      <c r="I19" s="188">
        <v>1474798.7221281684</v>
      </c>
      <c r="J19" s="188">
        <v>1561121.9550337025</v>
      </c>
    </row>
    <row r="20" spans="1:10" x14ac:dyDescent="0.25">
      <c r="A20" s="107" t="s">
        <v>460</v>
      </c>
      <c r="B20" s="108">
        <v>108383</v>
      </c>
      <c r="C20" s="108">
        <v>98000.83</v>
      </c>
      <c r="D20" s="105">
        <v>257898.3</v>
      </c>
      <c r="E20" s="105">
        <v>432877.44</v>
      </c>
      <c r="F20" s="106"/>
      <c r="G20" s="188">
        <v>1725980.543364658</v>
      </c>
      <c r="H20" s="189">
        <v>1560646.28044608</v>
      </c>
      <c r="I20" s="188">
        <v>4106985.855409258</v>
      </c>
      <c r="J20" s="188">
        <v>6893498.4185850378</v>
      </c>
    </row>
    <row r="21" spans="1:10" x14ac:dyDescent="0.25">
      <c r="A21" s="107" t="s">
        <v>461</v>
      </c>
      <c r="B21" s="108">
        <v>54314</v>
      </c>
      <c r="C21" s="108">
        <v>46739.839999999997</v>
      </c>
      <c r="D21" s="105">
        <v>125656.35</v>
      </c>
      <c r="E21" s="105">
        <v>135504.14000000001</v>
      </c>
      <c r="F21" s="106"/>
      <c r="G21" s="188">
        <v>864941.0630108784</v>
      </c>
      <c r="H21" s="189">
        <v>744323.87403907604</v>
      </c>
      <c r="I21" s="188">
        <v>2001055.6567932211</v>
      </c>
      <c r="J21" s="188">
        <v>2157880.0105677154</v>
      </c>
    </row>
    <row r="22" spans="1:10" x14ac:dyDescent="0.25">
      <c r="A22" s="107" t="s">
        <v>462</v>
      </c>
      <c r="B22" s="108">
        <v>71990</v>
      </c>
      <c r="C22" s="108">
        <v>84918.720000000001</v>
      </c>
      <c r="D22" s="105">
        <v>132003.96</v>
      </c>
      <c r="E22" s="105">
        <v>167850.98</v>
      </c>
      <c r="F22" s="106"/>
      <c r="G22" s="188">
        <v>1146428.3081001793</v>
      </c>
      <c r="H22" s="189">
        <v>1352315.9396531859</v>
      </c>
      <c r="I22" s="188">
        <v>2102140.2489974126</v>
      </c>
      <c r="J22" s="188">
        <v>2672997.8471226152</v>
      </c>
    </row>
    <row r="23" spans="1:10" x14ac:dyDescent="0.25">
      <c r="A23" s="107" t="s">
        <v>463</v>
      </c>
      <c r="B23" s="108">
        <v>123811</v>
      </c>
      <c r="C23" s="108">
        <v>122535.33</v>
      </c>
      <c r="D23" s="105">
        <v>233898.04</v>
      </c>
      <c r="E23" s="105">
        <v>267174.23</v>
      </c>
      <c r="F23" s="106"/>
      <c r="G23" s="188">
        <v>1971668.7769716808</v>
      </c>
      <c r="H23" s="189">
        <v>1951353.95269339</v>
      </c>
      <c r="I23" s="188">
        <v>3724785.8628302272</v>
      </c>
      <c r="J23" s="188">
        <v>4254703.4375172677</v>
      </c>
    </row>
    <row r="24" spans="1:10" x14ac:dyDescent="0.25">
      <c r="A24" s="107" t="s">
        <v>464</v>
      </c>
      <c r="B24" s="108">
        <v>148876</v>
      </c>
      <c r="C24" s="108">
        <v>132331.23000000001</v>
      </c>
      <c r="D24" s="105">
        <v>227921.2</v>
      </c>
      <c r="E24" s="105">
        <v>256771.34</v>
      </c>
      <c r="F24" s="106"/>
      <c r="G24" s="188">
        <v>2370824.5700336476</v>
      </c>
      <c r="H24" s="189">
        <v>2107351.9671859387</v>
      </c>
      <c r="I24" s="188">
        <v>3629605.7187965359</v>
      </c>
      <c r="J24" s="188">
        <v>4089039.2121796906</v>
      </c>
    </row>
    <row r="25" spans="1:10" x14ac:dyDescent="0.25">
      <c r="A25" s="107" t="s">
        <v>465</v>
      </c>
      <c r="B25" s="108">
        <v>204605</v>
      </c>
      <c r="C25" s="108">
        <v>180586.4</v>
      </c>
      <c r="D25" s="105"/>
      <c r="E25" s="105"/>
      <c r="F25" s="106"/>
      <c r="G25" s="188">
        <v>3258299.2634926685</v>
      </c>
      <c r="H25" s="189">
        <v>2875807.2095833062</v>
      </c>
      <c r="I25" s="188"/>
      <c r="J25" s="188"/>
    </row>
    <row r="26" spans="1:10" x14ac:dyDescent="0.25">
      <c r="A26" s="107" t="s">
        <v>466</v>
      </c>
      <c r="B26" s="108">
        <v>108794</v>
      </c>
      <c r="C26" s="108">
        <v>91788.12</v>
      </c>
      <c r="D26" s="105">
        <v>181149.96</v>
      </c>
      <c r="E26" s="105">
        <v>181149.96</v>
      </c>
      <c r="F26" s="106"/>
      <c r="G26" s="188">
        <v>1732525.6473322811</v>
      </c>
      <c r="H26" s="189">
        <v>1461709.947427368</v>
      </c>
      <c r="I26" s="188">
        <v>2884781.8051842637</v>
      </c>
      <c r="J26" s="188">
        <v>2884781.8051842637</v>
      </c>
    </row>
    <row r="27" spans="1:10" x14ac:dyDescent="0.25">
      <c r="A27" s="107" t="s">
        <v>467</v>
      </c>
      <c r="B27" s="108">
        <v>149580</v>
      </c>
      <c r="C27" s="108">
        <v>125605.54</v>
      </c>
      <c r="D27" s="105">
        <v>150571.03</v>
      </c>
      <c r="E27" s="105">
        <v>155752.29999999999</v>
      </c>
      <c r="F27" s="106"/>
      <c r="G27" s="188">
        <v>2382035.6483626175</v>
      </c>
      <c r="H27" s="189">
        <v>2000246.51632462</v>
      </c>
      <c r="I27" s="188">
        <v>2397817.6298347181</v>
      </c>
      <c r="J27" s="188">
        <v>2480328.4591153152</v>
      </c>
    </row>
    <row r="28" spans="1:10" x14ac:dyDescent="0.25">
      <c r="A28" s="107" t="s">
        <v>468</v>
      </c>
      <c r="B28" s="108">
        <v>106931</v>
      </c>
      <c r="C28" s="108">
        <v>103793.94</v>
      </c>
      <c r="D28" s="105">
        <v>100783.93</v>
      </c>
      <c r="E28" s="105">
        <v>111680.33</v>
      </c>
      <c r="F28" s="106"/>
      <c r="G28" s="188">
        <v>1702857.694311158</v>
      </c>
      <c r="H28" s="189">
        <v>1652900.5559834912</v>
      </c>
      <c r="I28" s="188">
        <v>1604966.6669480053</v>
      </c>
      <c r="J28" s="188">
        <v>1778489.9537431546</v>
      </c>
    </row>
    <row r="29" spans="1:10" x14ac:dyDescent="0.25">
      <c r="A29" s="107" t="s">
        <v>469</v>
      </c>
      <c r="B29" s="108">
        <v>87843</v>
      </c>
      <c r="C29" s="108">
        <v>76728.14</v>
      </c>
      <c r="D29" s="105">
        <v>107780.67</v>
      </c>
      <c r="E29" s="105">
        <v>108038.39999999999</v>
      </c>
      <c r="F29" s="106"/>
      <c r="G29" s="188">
        <v>1398884.5932552307</v>
      </c>
      <c r="H29" s="189">
        <v>1221882.368716123</v>
      </c>
      <c r="I29" s="188">
        <v>1716388.5422142483</v>
      </c>
      <c r="J29" s="188">
        <v>1720492.8479212446</v>
      </c>
    </row>
    <row r="30" spans="1:10" x14ac:dyDescent="0.25">
      <c r="A30" s="107" t="s">
        <v>470</v>
      </c>
      <c r="B30" s="108">
        <v>72683</v>
      </c>
      <c r="C30" s="108">
        <v>61702.67</v>
      </c>
      <c r="D30" s="105">
        <v>0</v>
      </c>
      <c r="E30" s="105">
        <v>0</v>
      </c>
      <c r="F30" s="106"/>
      <c r="G30" s="188">
        <v>1157464.2133302588</v>
      </c>
      <c r="H30" s="189">
        <v>982604.35579057771</v>
      </c>
      <c r="I30" s="188">
        <v>0</v>
      </c>
      <c r="J30" s="188">
        <v>0</v>
      </c>
    </row>
    <row r="31" spans="1:10" ht="15.75" thickBot="1" x14ac:dyDescent="0.3">
      <c r="A31" s="107" t="s">
        <v>471</v>
      </c>
      <c r="B31" s="108">
        <v>54648</v>
      </c>
      <c r="C31" s="108">
        <v>51071.47</v>
      </c>
      <c r="D31" s="105">
        <v>96918.77</v>
      </c>
      <c r="E31" s="105">
        <v>105996.51</v>
      </c>
      <c r="F31" s="106"/>
      <c r="G31" s="188">
        <v>870259.95528627036</v>
      </c>
      <c r="H31" s="189">
        <v>813304.3331613983</v>
      </c>
      <c r="I31" s="188">
        <v>1543414.6619565277</v>
      </c>
      <c r="J31" s="188">
        <v>1687976.1025673528</v>
      </c>
    </row>
    <row r="32" spans="1:10" ht="16.5" thickBot="1" x14ac:dyDescent="0.3">
      <c r="A32" s="101" t="s">
        <v>472</v>
      </c>
      <c r="B32" s="102">
        <v>4869187</v>
      </c>
      <c r="C32" s="102">
        <v>4283291.2700000005</v>
      </c>
      <c r="D32" s="102">
        <v>5100752.71</v>
      </c>
      <c r="E32" s="102">
        <v>5658437.8300000001</v>
      </c>
      <c r="F32" s="103"/>
      <c r="G32" s="187">
        <v>77540961.442330703</v>
      </c>
      <c r="H32" s="187">
        <v>68210673.201366425</v>
      </c>
      <c r="I32" s="187">
        <v>81228605.353003249</v>
      </c>
      <c r="J32" s="187">
        <v>90109644.505305588</v>
      </c>
    </row>
    <row r="33" spans="1:10" x14ac:dyDescent="0.25">
      <c r="A33" s="172" t="s">
        <v>473</v>
      </c>
      <c r="B33" s="173">
        <v>4310176</v>
      </c>
      <c r="C33" s="173">
        <v>3823391.2100000009</v>
      </c>
      <c r="D33" s="109"/>
      <c r="E33" s="109"/>
      <c r="F33" s="110"/>
      <c r="G33" s="191">
        <v>68638807.880177781</v>
      </c>
      <c r="H33" s="191">
        <v>60886844.2295513</v>
      </c>
      <c r="I33" s="191"/>
      <c r="J33" s="191"/>
    </row>
    <row r="34" spans="1:10" x14ac:dyDescent="0.25">
      <c r="A34" s="107" t="s">
        <v>474</v>
      </c>
      <c r="B34" s="105">
        <v>410440</v>
      </c>
      <c r="C34" s="108"/>
      <c r="D34" s="105">
        <v>721451.17</v>
      </c>
      <c r="E34" s="105">
        <v>916097.68</v>
      </c>
      <c r="F34" s="106"/>
      <c r="G34" s="188">
        <v>6536186.0644066902</v>
      </c>
      <c r="H34" s="189"/>
      <c r="I34" s="188">
        <v>11488985.195165925</v>
      </c>
      <c r="J34" s="188">
        <v>14588697.226516176</v>
      </c>
    </row>
    <row r="35" spans="1:10" x14ac:dyDescent="0.25">
      <c r="A35" s="107" t="s">
        <v>475</v>
      </c>
      <c r="B35" s="105">
        <v>312245</v>
      </c>
      <c r="C35" s="108"/>
      <c r="D35" s="105">
        <v>539025.6</v>
      </c>
      <c r="E35" s="105">
        <v>581085.1</v>
      </c>
      <c r="F35" s="106"/>
      <c r="G35" s="188">
        <v>4972447.660268655</v>
      </c>
      <c r="H35" s="189"/>
      <c r="I35" s="188">
        <v>8583889.5211929996</v>
      </c>
      <c r="J35" s="188">
        <v>9253679.7896266636</v>
      </c>
    </row>
    <row r="36" spans="1:10" x14ac:dyDescent="0.25">
      <c r="A36" s="107" t="s">
        <v>476</v>
      </c>
      <c r="B36" s="105">
        <v>608030</v>
      </c>
      <c r="C36" s="108"/>
      <c r="D36" s="105">
        <v>725681.99</v>
      </c>
      <c r="E36" s="105">
        <v>780108.13</v>
      </c>
      <c r="F36" s="106"/>
      <c r="G36" s="188">
        <v>9682772.6652889568</v>
      </c>
      <c r="H36" s="189"/>
      <c r="I36" s="188">
        <v>11556360.272461053</v>
      </c>
      <c r="J36" s="188">
        <v>12423087.145590981</v>
      </c>
    </row>
    <row r="37" spans="1:10" x14ac:dyDescent="0.25">
      <c r="A37" s="107" t="s">
        <v>477</v>
      </c>
      <c r="B37" s="105">
        <v>769138</v>
      </c>
      <c r="C37" s="108"/>
      <c r="D37" s="105"/>
      <c r="E37" s="105"/>
      <c r="F37" s="106"/>
      <c r="G37" s="188">
        <v>12248389.721288454</v>
      </c>
      <c r="H37" s="189"/>
      <c r="I37" s="188"/>
      <c r="J37" s="188"/>
    </row>
    <row r="38" spans="1:10" x14ac:dyDescent="0.25">
      <c r="A38" s="107" t="s">
        <v>478</v>
      </c>
      <c r="B38" s="105">
        <v>334514</v>
      </c>
      <c r="C38" s="108"/>
      <c r="D38" s="105">
        <v>470796.14</v>
      </c>
      <c r="E38" s="105">
        <v>477605.31</v>
      </c>
      <c r="F38" s="106"/>
      <c r="G38" s="188">
        <v>5327077.6365581797</v>
      </c>
      <c r="H38" s="189"/>
      <c r="I38" s="188">
        <v>7497347.1626655813</v>
      </c>
      <c r="J38" s="188">
        <v>7605782.0180992028</v>
      </c>
    </row>
    <row r="39" spans="1:10" x14ac:dyDescent="0.25">
      <c r="A39" s="107" t="s">
        <v>479</v>
      </c>
      <c r="B39" s="105">
        <v>444368</v>
      </c>
      <c r="C39" s="108"/>
      <c r="D39" s="105">
        <v>602055.6</v>
      </c>
      <c r="E39" s="105">
        <v>650437.49</v>
      </c>
      <c r="F39" s="106"/>
      <c r="G39" s="188">
        <v>7076483.6006926028</v>
      </c>
      <c r="H39" s="189"/>
      <c r="I39" s="188">
        <v>9587631.3778335638</v>
      </c>
      <c r="J39" s="188">
        <v>10358104.614330146</v>
      </c>
    </row>
    <row r="40" spans="1:10" x14ac:dyDescent="0.25">
      <c r="A40" s="107" t="s">
        <v>480</v>
      </c>
      <c r="B40" s="105">
        <v>291750</v>
      </c>
      <c r="C40" s="108"/>
      <c r="D40" s="105">
        <v>531207.53</v>
      </c>
      <c r="E40" s="105">
        <v>624149.25</v>
      </c>
      <c r="F40" s="106"/>
      <c r="G40" s="188">
        <v>4646068.3273819601</v>
      </c>
      <c r="H40" s="189"/>
      <c r="I40" s="188">
        <v>8459388.1076257173</v>
      </c>
      <c r="J40" s="188">
        <v>9939468.93567851</v>
      </c>
    </row>
    <row r="41" spans="1:10" x14ac:dyDescent="0.25">
      <c r="A41" s="107" t="s">
        <v>481</v>
      </c>
      <c r="B41" s="105">
        <v>332216</v>
      </c>
      <c r="C41" s="108"/>
      <c r="D41" s="105"/>
      <c r="E41" s="105"/>
      <c r="F41" s="106"/>
      <c r="G41" s="188">
        <v>5290482.3837173106</v>
      </c>
      <c r="H41" s="189"/>
      <c r="I41" s="188"/>
      <c r="J41" s="188"/>
    </row>
    <row r="42" spans="1:10" x14ac:dyDescent="0.25">
      <c r="A42" s="107" t="s">
        <v>482</v>
      </c>
      <c r="B42" s="105">
        <v>441336</v>
      </c>
      <c r="C42" s="108"/>
      <c r="D42" s="105">
        <v>411929.35</v>
      </c>
      <c r="E42" s="105">
        <v>436050.52</v>
      </c>
      <c r="F42" s="106"/>
      <c r="G42" s="188">
        <v>7028199.5247076089</v>
      </c>
      <c r="H42" s="189"/>
      <c r="I42" s="188">
        <v>6559903.7057550577</v>
      </c>
      <c r="J42" s="188">
        <v>6944029.1691874349</v>
      </c>
    </row>
    <row r="43" spans="1:10" x14ac:dyDescent="0.25">
      <c r="A43" s="107" t="s">
        <v>483</v>
      </c>
      <c r="B43" s="105">
        <v>366139</v>
      </c>
      <c r="C43" s="108"/>
      <c r="D43" s="105"/>
      <c r="E43" s="105"/>
      <c r="F43" s="106"/>
      <c r="G43" s="188">
        <v>5830700.2958673639</v>
      </c>
      <c r="H43" s="189"/>
      <c r="I43" s="188"/>
      <c r="J43" s="188"/>
    </row>
    <row r="44" spans="1:10" x14ac:dyDescent="0.25">
      <c r="A44" s="107" t="s">
        <v>484</v>
      </c>
      <c r="B44" s="105">
        <v>499716</v>
      </c>
      <c r="C44" s="108">
        <v>406143.54</v>
      </c>
      <c r="D44" s="105">
        <v>745263.02</v>
      </c>
      <c r="E44" s="105">
        <v>813878.68</v>
      </c>
      <c r="F44" s="106"/>
      <c r="G44" s="188">
        <v>7957890.9349991558</v>
      </c>
      <c r="H44" s="189">
        <v>6467765.6814560005</v>
      </c>
      <c r="I44" s="188">
        <v>11868184.791057508</v>
      </c>
      <c r="J44" s="188">
        <v>12960877.317838691</v>
      </c>
    </row>
    <row r="45" spans="1:10" x14ac:dyDescent="0.25">
      <c r="A45" s="107" t="s">
        <v>485</v>
      </c>
      <c r="B45" s="105"/>
      <c r="C45" s="108"/>
      <c r="D45" s="105">
        <v>55835.88</v>
      </c>
      <c r="E45" s="105">
        <v>56992.54</v>
      </c>
      <c r="F45" s="106"/>
      <c r="G45" s="188">
        <v>0</v>
      </c>
      <c r="H45" s="189"/>
      <c r="I45" s="188">
        <v>889176.73898714595</v>
      </c>
      <c r="J45" s="188">
        <v>907596.34958371718</v>
      </c>
    </row>
    <row r="46" spans="1:10" x14ac:dyDescent="0.25">
      <c r="A46" s="107" t="s">
        <v>486</v>
      </c>
      <c r="B46" s="105"/>
      <c r="C46" s="108"/>
      <c r="D46" s="105">
        <v>297506.42</v>
      </c>
      <c r="E46" s="105">
        <v>322033.13</v>
      </c>
      <c r="F46" s="106"/>
      <c r="G46" s="188">
        <v>0</v>
      </c>
      <c r="H46" s="189"/>
      <c r="I46" s="188">
        <v>4737738.3210104359</v>
      </c>
      <c r="J46" s="188">
        <v>5128321.9388540788</v>
      </c>
    </row>
    <row r="47" spans="1:10" x14ac:dyDescent="0.25">
      <c r="A47" s="107" t="s">
        <v>487</v>
      </c>
      <c r="B47" s="105">
        <v>59295</v>
      </c>
      <c r="C47" s="108">
        <v>49756.52</v>
      </c>
      <c r="D47" s="105"/>
      <c r="E47" s="105"/>
      <c r="F47" s="106"/>
      <c r="G47" s="184">
        <v>944262.62715377321</v>
      </c>
      <c r="H47" s="190">
        <v>792363.98167179793</v>
      </c>
      <c r="I47" s="184"/>
      <c r="J47" s="184"/>
    </row>
    <row r="48" spans="1:10" ht="15.75" thickBot="1" x14ac:dyDescent="0.3">
      <c r="A48" s="107" t="s">
        <v>488</v>
      </c>
      <c r="B48" s="105"/>
      <c r="C48" s="108">
        <v>4000</v>
      </c>
      <c r="D48" s="105"/>
      <c r="E48" s="105"/>
      <c r="F48" s="106"/>
      <c r="G48" s="184">
        <v>0</v>
      </c>
      <c r="H48" s="190">
        <v>63699.308687327641</v>
      </c>
      <c r="I48" s="184"/>
      <c r="J48" s="184"/>
    </row>
    <row r="49" spans="1:10" x14ac:dyDescent="0.25">
      <c r="A49" s="112" t="s">
        <v>489</v>
      </c>
      <c r="B49" s="113">
        <v>11073143</v>
      </c>
      <c r="C49" s="113">
        <v>18513770.140000001</v>
      </c>
      <c r="D49" s="113">
        <v>19942254.120000001</v>
      </c>
      <c r="E49" s="113">
        <v>21336862.440000001</v>
      </c>
      <c r="F49" s="103"/>
      <c r="G49" s="192">
        <v>176337888.52398032</v>
      </c>
      <c r="H49" s="192">
        <v>294828589.77852231</v>
      </c>
      <c r="I49" s="192">
        <v>317576950.27775288</v>
      </c>
      <c r="J49" s="192">
        <v>339785846.74615175</v>
      </c>
    </row>
    <row r="50" spans="1:10" x14ac:dyDescent="0.25">
      <c r="A50" s="114"/>
      <c r="B50" s="115"/>
      <c r="C50" s="115"/>
      <c r="D50" s="115"/>
      <c r="E50" s="116"/>
      <c r="G50" s="193"/>
      <c r="H50" s="194"/>
      <c r="I50" s="194"/>
      <c r="J50" s="195"/>
    </row>
    <row r="51" spans="1:10" ht="18.75" x14ac:dyDescent="0.25">
      <c r="A51" s="118" t="s">
        <v>490</v>
      </c>
      <c r="B51" s="118"/>
      <c r="C51" s="118"/>
      <c r="D51" s="118"/>
      <c r="E51" s="118" t="s">
        <v>442</v>
      </c>
      <c r="F51" s="98"/>
      <c r="G51" s="196" t="s">
        <v>443</v>
      </c>
      <c r="H51" s="196"/>
      <c r="I51" s="196"/>
      <c r="J51" s="196" t="s">
        <v>6</v>
      </c>
    </row>
    <row r="52" spans="1:10" ht="15.75" x14ac:dyDescent="0.25">
      <c r="A52" s="99" t="s">
        <v>444</v>
      </c>
      <c r="B52" s="99" t="s">
        <v>445</v>
      </c>
      <c r="C52" s="99" t="s">
        <v>446</v>
      </c>
      <c r="D52" s="119" t="s">
        <v>447</v>
      </c>
      <c r="E52" s="119" t="s">
        <v>448</v>
      </c>
      <c r="F52" s="120"/>
      <c r="G52" s="182" t="s">
        <v>445</v>
      </c>
      <c r="H52" s="182" t="s">
        <v>446</v>
      </c>
      <c r="I52" s="119" t="s">
        <v>447</v>
      </c>
      <c r="J52" s="119" t="s">
        <v>448</v>
      </c>
    </row>
    <row r="53" spans="1:10" ht="15.75" x14ac:dyDescent="0.25">
      <c r="A53" s="121"/>
      <c r="B53" s="122" t="s">
        <v>491</v>
      </c>
      <c r="C53" s="122" t="s">
        <v>491</v>
      </c>
      <c r="D53" s="122" t="s">
        <v>491</v>
      </c>
      <c r="E53" s="122" t="s">
        <v>491</v>
      </c>
      <c r="F53" s="123"/>
      <c r="G53" s="122" t="s">
        <v>491</v>
      </c>
      <c r="H53" s="122" t="s">
        <v>491</v>
      </c>
      <c r="I53" s="122" t="s">
        <v>491</v>
      </c>
      <c r="J53" s="122" t="s">
        <v>491</v>
      </c>
    </row>
    <row r="54" spans="1:10" ht="15.75" x14ac:dyDescent="0.25">
      <c r="A54" s="124" t="s">
        <v>449</v>
      </c>
      <c r="B54" s="174">
        <v>544911</v>
      </c>
      <c r="C54" s="174">
        <v>1010111.18</v>
      </c>
      <c r="D54" s="174">
        <v>2590654.58</v>
      </c>
      <c r="E54" s="174">
        <v>2600701.46</v>
      </c>
      <c r="F54" s="125"/>
      <c r="G54" s="174">
        <v>8677613.4990300983</v>
      </c>
      <c r="H54" s="174">
        <v>16085845.965835197</v>
      </c>
      <c r="I54" s="174">
        <v>41255726.448414788</v>
      </c>
      <c r="J54" s="174">
        <v>41415721.27603092</v>
      </c>
    </row>
    <row r="55" spans="1:10" x14ac:dyDescent="0.25">
      <c r="A55" s="126" t="s">
        <v>0</v>
      </c>
      <c r="B55" s="140">
        <v>544911</v>
      </c>
      <c r="C55" s="140">
        <v>1010111.18</v>
      </c>
      <c r="D55" s="140">
        <v>2590654.58</v>
      </c>
      <c r="E55" s="140">
        <v>2600701.46</v>
      </c>
      <c r="F55" s="127"/>
      <c r="G55" s="140">
        <v>8677613.4990300983</v>
      </c>
      <c r="H55" s="140">
        <v>16085845.965835197</v>
      </c>
      <c r="I55" s="140">
        <v>41255726.448414788</v>
      </c>
      <c r="J55" s="140">
        <v>41415721.27603092</v>
      </c>
    </row>
    <row r="56" spans="1:10" ht="15.75" x14ac:dyDescent="0.25">
      <c r="A56" s="124" t="s">
        <v>451</v>
      </c>
      <c r="B56" s="174">
        <v>37375</v>
      </c>
      <c r="C56" s="174">
        <v>366030.93</v>
      </c>
      <c r="D56" s="174">
        <v>217554.39</v>
      </c>
      <c r="E56" s="174">
        <v>207507.51</v>
      </c>
      <c r="F56" s="125"/>
      <c r="G56" s="174">
        <v>595190.41554721771</v>
      </c>
      <c r="H56" s="174">
        <v>5828979.299794904</v>
      </c>
      <c r="I56" s="174">
        <v>3464516.0612233169</v>
      </c>
      <c r="J56" s="174">
        <v>3304521.2336071823</v>
      </c>
    </row>
    <row r="57" spans="1:10" x14ac:dyDescent="0.25">
      <c r="A57" s="128" t="s">
        <v>452</v>
      </c>
      <c r="B57" s="175"/>
      <c r="C57" s="140">
        <v>309871.84999999998</v>
      </c>
      <c r="D57" s="140">
        <v>165755.51999999999</v>
      </c>
      <c r="E57" s="140">
        <v>155708.64000000001</v>
      </c>
      <c r="F57" s="127"/>
      <c r="G57" s="175">
        <v>0</v>
      </c>
      <c r="H57" s="140">
        <v>4934655.6566658216</v>
      </c>
      <c r="I57" s="140">
        <v>2639628.0087771281</v>
      </c>
      <c r="J57" s="140">
        <v>2479633.1811609934</v>
      </c>
    </row>
    <row r="58" spans="1:10" x14ac:dyDescent="0.25">
      <c r="A58" s="128" t="s">
        <v>453</v>
      </c>
      <c r="B58" s="175">
        <v>10900</v>
      </c>
      <c r="C58" s="140">
        <v>30000</v>
      </c>
      <c r="D58" s="140"/>
      <c r="E58" s="140"/>
      <c r="F58" s="127"/>
      <c r="G58" s="175">
        <v>173580.61617296783</v>
      </c>
      <c r="H58" s="140">
        <v>477744.81515495735</v>
      </c>
      <c r="I58" s="140"/>
      <c r="J58" s="140"/>
    </row>
    <row r="59" spans="1:10" x14ac:dyDescent="0.25">
      <c r="A59" s="128" t="s">
        <v>455</v>
      </c>
      <c r="B59" s="176">
        <v>26475</v>
      </c>
      <c r="C59" s="176">
        <v>26159.08</v>
      </c>
      <c r="D59" s="176">
        <v>51798.87</v>
      </c>
      <c r="E59" s="176">
        <v>51798.87</v>
      </c>
      <c r="F59" s="129"/>
      <c r="G59" s="176">
        <v>421609.79937424988</v>
      </c>
      <c r="H59" s="176">
        <v>416578.82797412475</v>
      </c>
      <c r="I59" s="176">
        <v>824888.05244618887</v>
      </c>
      <c r="J59" s="176">
        <v>824888.05244618887</v>
      </c>
    </row>
    <row r="60" spans="1:10" ht="15.75" x14ac:dyDescent="0.25">
      <c r="A60" s="124" t="s">
        <v>456</v>
      </c>
      <c r="B60" s="174">
        <v>176953</v>
      </c>
      <c r="C60" s="174">
        <v>472417.94</v>
      </c>
      <c r="D60" s="174">
        <v>1438896.39</v>
      </c>
      <c r="E60" s="174">
        <v>1206248.6399999999</v>
      </c>
      <c r="F60" s="125"/>
      <c r="G60" s="174">
        <v>2817945.9425371722</v>
      </c>
      <c r="H60" s="174">
        <v>7523174.047372858</v>
      </c>
      <c r="I60" s="174">
        <v>22914176.328922849</v>
      </c>
      <c r="J60" s="174">
        <v>19209301.118257288</v>
      </c>
    </row>
    <row r="61" spans="1:10" x14ac:dyDescent="0.25">
      <c r="A61" s="128" t="s">
        <v>1</v>
      </c>
      <c r="B61" s="140">
        <v>3000</v>
      </c>
      <c r="C61" s="140">
        <v>22605.01</v>
      </c>
      <c r="D61" s="140">
        <v>222775</v>
      </c>
      <c r="E61" s="140">
        <v>207545</v>
      </c>
      <c r="F61" s="127"/>
      <c r="G61" s="140">
        <v>47774.481515495732</v>
      </c>
      <c r="H61" s="140">
        <v>359980.87746753206</v>
      </c>
      <c r="I61" s="140">
        <v>3547653.3732048543</v>
      </c>
      <c r="J61" s="140">
        <v>3305118.2553778538</v>
      </c>
    </row>
    <row r="62" spans="1:10" x14ac:dyDescent="0.25">
      <c r="A62" s="128" t="s">
        <v>2</v>
      </c>
      <c r="B62" s="176"/>
      <c r="C62" s="176">
        <v>7425</v>
      </c>
      <c r="D62" s="176">
        <v>107650</v>
      </c>
      <c r="E62" s="176">
        <v>92450</v>
      </c>
      <c r="F62" s="129"/>
      <c r="G62" s="176">
        <v>0</v>
      </c>
      <c r="H62" s="176">
        <v>118241.84175085195</v>
      </c>
      <c r="I62" s="176">
        <v>1714307.6450477054</v>
      </c>
      <c r="J62" s="176">
        <v>1472250.2720358602</v>
      </c>
    </row>
    <row r="63" spans="1:10" x14ac:dyDescent="0.25">
      <c r="A63" s="128" t="s">
        <v>3</v>
      </c>
      <c r="B63" s="140">
        <v>18894</v>
      </c>
      <c r="C63" s="140">
        <v>156183.70000000001</v>
      </c>
      <c r="D63" s="140">
        <v>276759</v>
      </c>
      <c r="E63" s="140">
        <v>124759</v>
      </c>
      <c r="F63" s="127"/>
      <c r="G63" s="140">
        <v>300883.68458459212</v>
      </c>
      <c r="H63" s="140">
        <v>2487198.4295572438</v>
      </c>
      <c r="I63" s="140">
        <v>4407339.243249028</v>
      </c>
      <c r="J63" s="140">
        <v>1986765.5131305775</v>
      </c>
    </row>
    <row r="64" spans="1:10" x14ac:dyDescent="0.25">
      <c r="A64" s="128" t="s">
        <v>457</v>
      </c>
      <c r="B64" s="176">
        <v>14296</v>
      </c>
      <c r="C64" s="176">
        <v>96749.82</v>
      </c>
      <c r="D64" s="176">
        <v>239950</v>
      </c>
      <c r="E64" s="176">
        <v>172000</v>
      </c>
      <c r="F64" s="129"/>
      <c r="G64" s="176">
        <v>227661.32924850902</v>
      </c>
      <c r="H64" s="176">
        <v>1540724.1624058466</v>
      </c>
      <c r="I64" s="176">
        <v>3821162.2798810671</v>
      </c>
      <c r="J64" s="176">
        <v>2739070.2735550888</v>
      </c>
    </row>
    <row r="65" spans="1:10" x14ac:dyDescent="0.25">
      <c r="A65" s="128" t="s">
        <v>458</v>
      </c>
      <c r="B65" s="175"/>
      <c r="C65" s="175">
        <v>35688.31</v>
      </c>
      <c r="D65" s="175">
        <v>79300</v>
      </c>
      <c r="E65" s="175">
        <v>101750</v>
      </c>
      <c r="F65" s="127"/>
      <c r="G65" s="175">
        <v>0</v>
      </c>
      <c r="H65" s="175">
        <v>568330.16880476056</v>
      </c>
      <c r="I65" s="175">
        <v>1262838.7947262707</v>
      </c>
      <c r="J65" s="175">
        <v>1620351.1647338972</v>
      </c>
    </row>
    <row r="66" spans="1:10" x14ac:dyDescent="0.25">
      <c r="A66" s="128" t="s">
        <v>4</v>
      </c>
      <c r="B66" s="176">
        <v>18721</v>
      </c>
      <c r="C66" s="176">
        <v>26604.62</v>
      </c>
      <c r="D66" s="176">
        <v>69623.87</v>
      </c>
      <c r="E66" s="176">
        <v>69623.87</v>
      </c>
      <c r="F66" s="129"/>
      <c r="G66" s="176">
        <v>298128.68948386522</v>
      </c>
      <c r="H66" s="176">
        <v>423673.97547226271</v>
      </c>
      <c r="I66" s="176">
        <v>1108748.0967840927</v>
      </c>
      <c r="J66" s="176">
        <v>1108748.0967840927</v>
      </c>
    </row>
    <row r="67" spans="1:10" x14ac:dyDescent="0.25">
      <c r="A67" s="128" t="s">
        <v>459</v>
      </c>
      <c r="B67" s="140">
        <v>4866</v>
      </c>
      <c r="C67" s="140">
        <v>10866.42</v>
      </c>
      <c r="D67" s="140">
        <v>179000</v>
      </c>
      <c r="E67" s="140">
        <v>179500</v>
      </c>
      <c r="F67" s="127"/>
      <c r="G67" s="140">
        <v>77490.209018134075</v>
      </c>
      <c r="H67" s="140">
        <v>173045.86047653772</v>
      </c>
      <c r="I67" s="140">
        <v>2850544.0637579123</v>
      </c>
      <c r="J67" s="140">
        <v>2858506.477343828</v>
      </c>
    </row>
    <row r="68" spans="1:10" x14ac:dyDescent="0.25">
      <c r="A68" s="128" t="s">
        <v>5</v>
      </c>
      <c r="B68" s="176">
        <v>5233</v>
      </c>
      <c r="C68" s="176">
        <v>10125.01</v>
      </c>
      <c r="D68" s="176">
        <v>21688.52</v>
      </c>
      <c r="E68" s="176">
        <v>21688.52</v>
      </c>
      <c r="F68" s="129"/>
      <c r="G68" s="176">
        <v>83334.620590196399</v>
      </c>
      <c r="H68" s="176">
        <v>161239.03436306983</v>
      </c>
      <c r="I68" s="176">
        <v>345385.93261281989</v>
      </c>
      <c r="J68" s="176">
        <v>345385.93261281989</v>
      </c>
    </row>
    <row r="69" spans="1:10" x14ac:dyDescent="0.25">
      <c r="A69" s="128" t="s">
        <v>460</v>
      </c>
      <c r="B69" s="140">
        <v>4410</v>
      </c>
      <c r="C69" s="140">
        <v>39285</v>
      </c>
      <c r="D69" s="140">
        <v>19200</v>
      </c>
      <c r="E69" s="140">
        <v>4400</v>
      </c>
      <c r="F69" s="127"/>
      <c r="G69" s="140">
        <v>70228.487827778736</v>
      </c>
      <c r="H69" s="140">
        <v>625606.83544541663</v>
      </c>
      <c r="I69" s="140">
        <v>305756.68169917271</v>
      </c>
      <c r="J69" s="140">
        <v>70069.239556060405</v>
      </c>
    </row>
    <row r="70" spans="1:10" x14ac:dyDescent="0.25">
      <c r="A70" s="128" t="s">
        <v>461</v>
      </c>
      <c r="B70" s="176">
        <v>22499</v>
      </c>
      <c r="C70" s="176">
        <v>16875</v>
      </c>
      <c r="D70" s="176">
        <v>146000</v>
      </c>
      <c r="E70" s="176">
        <v>121851</v>
      </c>
      <c r="F70" s="129"/>
      <c r="G70" s="176">
        <v>358292.68653904618</v>
      </c>
      <c r="H70" s="176">
        <v>268731.45852466353</v>
      </c>
      <c r="I70" s="176">
        <v>2325024.7670874591</v>
      </c>
      <c r="J70" s="176">
        <v>1940456.1157148904</v>
      </c>
    </row>
    <row r="71" spans="1:10" x14ac:dyDescent="0.25">
      <c r="A71" s="128" t="s">
        <v>462</v>
      </c>
      <c r="B71" s="140">
        <v>42701</v>
      </c>
      <c r="C71" s="140">
        <v>25575.05</v>
      </c>
      <c r="D71" s="140">
        <v>60600</v>
      </c>
      <c r="E71" s="140">
        <v>72200</v>
      </c>
      <c r="F71" s="127"/>
      <c r="G71" s="140">
        <v>680006.04506439448</v>
      </c>
      <c r="H71" s="140">
        <v>407278.25116095971</v>
      </c>
      <c r="I71" s="140">
        <v>965044.52661301394</v>
      </c>
      <c r="J71" s="140">
        <v>1149772.5218062641</v>
      </c>
    </row>
    <row r="72" spans="1:10" x14ac:dyDescent="0.25">
      <c r="A72" s="128" t="s">
        <v>463</v>
      </c>
      <c r="B72" s="176"/>
      <c r="C72" s="176">
        <v>3075</v>
      </c>
      <c r="D72" s="176">
        <v>2900</v>
      </c>
      <c r="E72" s="176">
        <v>10481.25</v>
      </c>
      <c r="F72" s="129"/>
      <c r="G72" s="176">
        <v>0</v>
      </c>
      <c r="H72" s="176">
        <v>48968.843553383129</v>
      </c>
      <c r="I72" s="176">
        <v>46181.998798312539</v>
      </c>
      <c r="J72" s="176">
        <v>166912.09479476322</v>
      </c>
    </row>
    <row r="73" spans="1:10" x14ac:dyDescent="0.25">
      <c r="A73" s="128" t="s">
        <v>464</v>
      </c>
      <c r="B73" s="140"/>
      <c r="C73" s="140">
        <v>1612.5</v>
      </c>
      <c r="D73" s="140">
        <v>13450</v>
      </c>
      <c r="E73" s="140">
        <v>28000</v>
      </c>
      <c r="F73" s="127"/>
      <c r="G73" s="140">
        <v>0</v>
      </c>
      <c r="H73" s="140">
        <v>25678.783814578957</v>
      </c>
      <c r="I73" s="140">
        <v>214188.92546113921</v>
      </c>
      <c r="J73" s="140">
        <v>445895.16081129352</v>
      </c>
    </row>
    <row r="74" spans="1:10" x14ac:dyDescent="0.25">
      <c r="A74" s="128" t="s">
        <v>465</v>
      </c>
      <c r="B74" s="140">
        <v>24558</v>
      </c>
      <c r="C74" s="140"/>
      <c r="D74" s="140"/>
      <c r="E74" s="140"/>
      <c r="F74" s="127"/>
      <c r="G74" s="140">
        <v>391081.90568584809</v>
      </c>
      <c r="H74" s="140"/>
      <c r="I74" s="140"/>
      <c r="J74" s="140"/>
    </row>
    <row r="75" spans="1:10" x14ac:dyDescent="0.25">
      <c r="A75" s="128" t="s">
        <v>466</v>
      </c>
      <c r="B75" s="140">
        <v>5200</v>
      </c>
      <c r="C75" s="140">
        <v>6075</v>
      </c>
      <c r="D75" s="140"/>
      <c r="E75" s="140"/>
      <c r="F75" s="127"/>
      <c r="G75" s="140">
        <v>82809.101293525935</v>
      </c>
      <c r="H75" s="140">
        <v>96743.325068878854</v>
      </c>
      <c r="I75" s="140"/>
      <c r="J75" s="140"/>
    </row>
    <row r="76" spans="1:10" x14ac:dyDescent="0.25">
      <c r="A76" s="128" t="s">
        <v>467</v>
      </c>
      <c r="B76" s="140">
        <v>9450</v>
      </c>
      <c r="C76" s="140">
        <v>7087.5</v>
      </c>
      <c r="D76" s="140"/>
      <c r="E76" s="140"/>
      <c r="F76" s="127"/>
      <c r="G76" s="140">
        <v>150489.61677381158</v>
      </c>
      <c r="H76" s="140">
        <v>112867.21258035867</v>
      </c>
      <c r="I76" s="140"/>
      <c r="J76" s="140"/>
    </row>
    <row r="77" spans="1:10" x14ac:dyDescent="0.25">
      <c r="A77" s="128" t="s">
        <v>468</v>
      </c>
      <c r="B77" s="140">
        <v>1884</v>
      </c>
      <c r="C77" s="140">
        <v>2497.5</v>
      </c>
      <c r="D77" s="140"/>
      <c r="E77" s="140"/>
      <c r="F77" s="127"/>
      <c r="G77" s="140">
        <v>30002.374391731322</v>
      </c>
      <c r="H77" s="140">
        <v>39772.255861650199</v>
      </c>
      <c r="I77" s="140"/>
      <c r="J77" s="140"/>
    </row>
    <row r="78" spans="1:10" x14ac:dyDescent="0.25">
      <c r="A78" s="128" t="s">
        <v>469</v>
      </c>
      <c r="B78" s="140">
        <v>491</v>
      </c>
      <c r="C78" s="140">
        <v>2025</v>
      </c>
      <c r="D78" s="140"/>
      <c r="E78" s="140"/>
      <c r="F78" s="127"/>
      <c r="G78" s="140">
        <v>7819.0901413694683</v>
      </c>
      <c r="H78" s="140">
        <v>32247.775022959624</v>
      </c>
      <c r="I78" s="140"/>
      <c r="J78" s="140"/>
    </row>
    <row r="79" spans="1:10" x14ac:dyDescent="0.25">
      <c r="A79" s="128" t="s">
        <v>470</v>
      </c>
      <c r="B79" s="140"/>
      <c r="C79" s="140">
        <v>2062.5</v>
      </c>
      <c r="D79" s="140"/>
      <c r="E79" s="140"/>
      <c r="F79" s="127"/>
      <c r="G79" s="140">
        <v>0</v>
      </c>
      <c r="H79" s="140">
        <v>32844.956041903315</v>
      </c>
      <c r="I79" s="140"/>
      <c r="J79" s="140"/>
    </row>
    <row r="80" spans="1:10" x14ac:dyDescent="0.25">
      <c r="A80" s="128" t="s">
        <v>517</v>
      </c>
      <c r="B80" s="177">
        <v>750</v>
      </c>
      <c r="C80" s="140">
        <v>2062.5</v>
      </c>
      <c r="D80" s="140"/>
      <c r="E80" s="140"/>
      <c r="F80" s="127"/>
      <c r="G80" s="140">
        <v>11943.620378873933</v>
      </c>
      <c r="H80" s="140">
        <v>32844.956041903315</v>
      </c>
      <c r="I80" s="140"/>
      <c r="J80" s="140"/>
    </row>
    <row r="81" spans="1:10" ht="15.75" x14ac:dyDescent="0.25">
      <c r="A81" s="124" t="s">
        <v>472</v>
      </c>
      <c r="B81" s="174">
        <v>580</v>
      </c>
      <c r="C81" s="174">
        <v>6750</v>
      </c>
      <c r="D81" s="174">
        <v>104030</v>
      </c>
      <c r="E81" s="174">
        <v>76948.56</v>
      </c>
      <c r="F81" s="125"/>
      <c r="G81" s="174">
        <v>9236.3997596625086</v>
      </c>
      <c r="H81" s="174">
        <v>107492.5834098654</v>
      </c>
      <c r="I81" s="174">
        <v>1656659.7706856737</v>
      </c>
      <c r="J81" s="174">
        <v>1225392.5191213381</v>
      </c>
    </row>
    <row r="82" spans="1:10" x14ac:dyDescent="0.25">
      <c r="A82" s="128" t="s">
        <v>474</v>
      </c>
      <c r="B82" s="140"/>
      <c r="C82" s="140"/>
      <c r="D82" s="140">
        <v>6</v>
      </c>
      <c r="E82" s="140">
        <v>9</v>
      </c>
      <c r="F82" s="127"/>
      <c r="G82" s="140">
        <v>0</v>
      </c>
      <c r="H82" s="140">
        <v>0</v>
      </c>
      <c r="I82" s="140">
        <v>95.548963030991473</v>
      </c>
      <c r="J82" s="140">
        <v>143.32344454648722</v>
      </c>
    </row>
    <row r="83" spans="1:10" x14ac:dyDescent="0.25">
      <c r="A83" s="128" t="s">
        <v>475</v>
      </c>
      <c r="B83" s="176"/>
      <c r="C83" s="176"/>
      <c r="D83" s="176">
        <v>97818</v>
      </c>
      <c r="E83" s="176">
        <v>72280.56</v>
      </c>
      <c r="F83" s="129"/>
      <c r="G83" s="176">
        <v>0</v>
      </c>
      <c r="H83" s="176">
        <v>0</v>
      </c>
      <c r="I83" s="176">
        <v>1557734.7442942539</v>
      </c>
      <c r="J83" s="176">
        <v>1151055.4258832268</v>
      </c>
    </row>
    <row r="84" spans="1:10" x14ac:dyDescent="0.25">
      <c r="A84" s="128" t="s">
        <v>485</v>
      </c>
      <c r="B84" s="140"/>
      <c r="C84" s="140"/>
      <c r="D84" s="140">
        <v>6200</v>
      </c>
      <c r="E84" s="140">
        <v>4650</v>
      </c>
      <c r="F84" s="127"/>
      <c r="G84" s="140">
        <v>0</v>
      </c>
      <c r="H84" s="140">
        <v>0</v>
      </c>
      <c r="I84" s="140">
        <v>98733.928465357851</v>
      </c>
      <c r="J84" s="140">
        <v>74050.446349018384</v>
      </c>
    </row>
    <row r="85" spans="1:10" x14ac:dyDescent="0.25">
      <c r="A85" s="128" t="s">
        <v>492</v>
      </c>
      <c r="B85" s="140">
        <v>580</v>
      </c>
      <c r="C85" s="140">
        <v>6750</v>
      </c>
      <c r="D85" s="140"/>
      <c r="E85" s="140"/>
      <c r="F85" s="127"/>
      <c r="G85" s="140">
        <v>9236.3997596625086</v>
      </c>
      <c r="H85" s="140">
        <v>107492.5834098654</v>
      </c>
      <c r="I85" s="140"/>
      <c r="J85" s="140"/>
    </row>
    <row r="86" spans="1:10" ht="15.75" thickBot="1" x14ac:dyDescent="0.3">
      <c r="A86" s="128" t="s">
        <v>486</v>
      </c>
      <c r="B86" s="176"/>
      <c r="C86" s="176"/>
      <c r="D86" s="176">
        <v>6</v>
      </c>
      <c r="E86" s="176">
        <v>9</v>
      </c>
      <c r="F86" s="129"/>
      <c r="G86" s="176">
        <v>0</v>
      </c>
      <c r="H86" s="176">
        <v>0</v>
      </c>
      <c r="I86" s="176">
        <v>95.548963030991473</v>
      </c>
      <c r="J86" s="176">
        <v>143.32344454648722</v>
      </c>
    </row>
    <row r="87" spans="1:10" x14ac:dyDescent="0.25">
      <c r="A87" s="130" t="s">
        <v>493</v>
      </c>
      <c r="B87" s="178">
        <v>759819</v>
      </c>
      <c r="C87" s="178">
        <v>1855310.05</v>
      </c>
      <c r="D87" s="178">
        <v>4351135.3600000003</v>
      </c>
      <c r="E87" s="178">
        <v>4091406.17</v>
      </c>
      <c r="F87" s="103"/>
      <c r="G87" s="192">
        <v>12099986.256874152</v>
      </c>
      <c r="H87" s="192">
        <v>29545491.896412823</v>
      </c>
      <c r="I87" s="192">
        <v>69291078.609246626</v>
      </c>
      <c r="J87" s="192">
        <v>65154936.147016734</v>
      </c>
    </row>
    <row r="90" spans="1:10" x14ac:dyDescent="0.25">
      <c r="A90" t="s">
        <v>516</v>
      </c>
    </row>
    <row r="92" spans="1:10" x14ac:dyDescent="0.25">
      <c r="G92" s="197">
        <f>G87+G49</f>
        <v>188437874.78085446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7"/>
  <sheetViews>
    <sheetView tabSelected="1" zoomScale="70" zoomScaleNormal="70" workbookViewId="0">
      <pane ySplit="1" topLeftCell="A175" activePane="bottomLeft" state="frozen"/>
      <selection activeCell="E1" sqref="E1"/>
      <selection pane="bottomLeft" activeCell="I188" sqref="I188"/>
    </sheetView>
  </sheetViews>
  <sheetFormatPr defaultRowHeight="12" x14ac:dyDescent="0.2"/>
  <cols>
    <col min="1" max="1" width="17.140625" style="1" customWidth="1"/>
    <col min="2" max="2" width="15.85546875" style="1" customWidth="1"/>
    <col min="3" max="3" width="26.5703125" style="1" customWidth="1"/>
    <col min="4" max="4" width="29" style="1" customWidth="1"/>
    <col min="5" max="5" width="19.140625" style="1" customWidth="1"/>
    <col min="6" max="7" width="9.28515625" style="60" customWidth="1"/>
    <col min="8" max="8" width="16.42578125" style="1" customWidth="1"/>
    <col min="9" max="9" width="12.28515625" style="1" customWidth="1"/>
    <col min="10" max="10" width="11.42578125" style="1" customWidth="1"/>
    <col min="11" max="11" width="9.140625" style="1" customWidth="1"/>
    <col min="12" max="12" width="11.42578125" style="60" customWidth="1"/>
    <col min="13" max="13" width="15.42578125" style="60" customWidth="1"/>
    <col min="14" max="15" width="12" style="60" customWidth="1"/>
    <col min="16" max="16" width="12.42578125" style="60" customWidth="1"/>
    <col min="17" max="17" width="11.85546875" style="60" customWidth="1"/>
    <col min="18" max="18" width="13.28515625" style="60" customWidth="1"/>
    <col min="19" max="19" width="98.42578125" style="60" customWidth="1"/>
    <col min="20" max="16384" width="9.140625" style="1"/>
  </cols>
  <sheetData>
    <row r="1" spans="1:19" ht="44.25" customHeight="1" x14ac:dyDescent="0.2">
      <c r="A1" s="2" t="s">
        <v>13</v>
      </c>
      <c r="B1" s="3" t="s">
        <v>14</v>
      </c>
      <c r="C1" s="3" t="s">
        <v>15</v>
      </c>
      <c r="D1" s="3" t="s">
        <v>16</v>
      </c>
      <c r="E1" s="3" t="s">
        <v>514</v>
      </c>
      <c r="F1" s="4" t="s">
        <v>17</v>
      </c>
      <c r="G1" s="4" t="s">
        <v>18</v>
      </c>
      <c r="H1" s="3" t="s">
        <v>347</v>
      </c>
      <c r="I1" s="3" t="s">
        <v>19</v>
      </c>
      <c r="J1" s="3" t="s">
        <v>20</v>
      </c>
      <c r="K1" s="5" t="s">
        <v>21</v>
      </c>
      <c r="L1" s="6">
        <v>2016</v>
      </c>
      <c r="M1" s="6">
        <v>2017</v>
      </c>
      <c r="N1" s="6">
        <v>2018</v>
      </c>
      <c r="O1" s="6">
        <v>2019</v>
      </c>
      <c r="P1" s="6">
        <v>2020</v>
      </c>
      <c r="Q1" s="6">
        <v>2021</v>
      </c>
      <c r="R1" s="6" t="s">
        <v>22</v>
      </c>
      <c r="S1" s="4" t="s">
        <v>348</v>
      </c>
    </row>
    <row r="2" spans="1:19" ht="44.25" customHeight="1" x14ac:dyDescent="0.2">
      <c r="A2" s="84" t="s">
        <v>30</v>
      </c>
      <c r="B2" s="85"/>
      <c r="C2" s="86"/>
      <c r="D2" s="86"/>
      <c r="E2" s="85"/>
      <c r="F2" s="87"/>
      <c r="G2" s="88"/>
      <c r="H2" s="85"/>
      <c r="I2" s="89"/>
      <c r="J2" s="85"/>
      <c r="K2" s="86"/>
      <c r="L2" s="90"/>
      <c r="M2" s="91"/>
      <c r="N2" s="91"/>
      <c r="O2" s="91"/>
      <c r="P2" s="91"/>
      <c r="Q2" s="91"/>
      <c r="R2" s="92"/>
      <c r="S2" s="93"/>
    </row>
    <row r="3" spans="1:19" ht="44.25" customHeight="1" x14ac:dyDescent="0.2">
      <c r="A3" s="79" t="s">
        <v>322</v>
      </c>
      <c r="B3" s="8"/>
      <c r="C3" s="9"/>
      <c r="D3" s="9"/>
      <c r="E3" s="8"/>
      <c r="F3" s="10"/>
      <c r="G3" s="11"/>
      <c r="H3" s="8"/>
      <c r="I3" s="12"/>
      <c r="J3" s="8"/>
      <c r="K3" s="9"/>
      <c r="L3" s="13"/>
      <c r="M3" s="14"/>
      <c r="N3" s="14"/>
      <c r="O3" s="14"/>
      <c r="P3" s="14"/>
      <c r="Q3" s="14"/>
      <c r="R3" s="15"/>
      <c r="S3" s="16"/>
    </row>
    <row r="4" spans="1:19" s="155" customFormat="1" ht="51.75" customHeight="1" x14ac:dyDescent="0.2">
      <c r="A4" s="167" t="s">
        <v>11</v>
      </c>
      <c r="B4" s="167" t="s">
        <v>23</v>
      </c>
      <c r="C4" s="167" t="s">
        <v>24</v>
      </c>
      <c r="D4" s="167"/>
      <c r="E4" s="152"/>
      <c r="F4" s="160"/>
      <c r="G4" s="160"/>
      <c r="H4" s="167"/>
      <c r="I4" s="153" t="s">
        <v>25</v>
      </c>
      <c r="J4" s="167"/>
      <c r="K4" s="167" t="s">
        <v>26</v>
      </c>
      <c r="L4" s="159"/>
      <c r="M4" s="154">
        <v>4000000</v>
      </c>
      <c r="N4" s="154">
        <v>4056500</v>
      </c>
      <c r="O4" s="154">
        <v>4993500</v>
      </c>
      <c r="P4" s="159"/>
      <c r="Q4" s="159"/>
      <c r="R4" s="170">
        <v>0.12</v>
      </c>
      <c r="S4" s="160" t="s">
        <v>427</v>
      </c>
    </row>
    <row r="5" spans="1:19" s="156" customFormat="1" ht="53.25" customHeight="1" x14ac:dyDescent="0.25">
      <c r="A5" s="153" t="s">
        <v>12</v>
      </c>
      <c r="B5" s="153" t="s">
        <v>27</v>
      </c>
      <c r="C5" s="153" t="s">
        <v>28</v>
      </c>
      <c r="D5" s="153" t="s">
        <v>29</v>
      </c>
      <c r="E5" s="153" t="s">
        <v>30</v>
      </c>
      <c r="F5" s="157">
        <v>2013</v>
      </c>
      <c r="G5" s="157">
        <v>2017</v>
      </c>
      <c r="H5" s="153"/>
      <c r="I5" s="153" t="s">
        <v>31</v>
      </c>
      <c r="J5" s="153" t="s">
        <v>32</v>
      </c>
      <c r="K5" s="158" t="s">
        <v>10</v>
      </c>
      <c r="L5" s="154">
        <v>239442</v>
      </c>
      <c r="M5" s="154">
        <v>369702</v>
      </c>
      <c r="N5" s="154">
        <v>117884</v>
      </c>
      <c r="O5" s="154"/>
      <c r="P5" s="159"/>
      <c r="Q5" s="159"/>
      <c r="R5" s="160"/>
      <c r="S5" s="160"/>
    </row>
    <row r="6" spans="1:19" s="156" customFormat="1" ht="53.25" customHeight="1" x14ac:dyDescent="0.25">
      <c r="A6" s="153" t="s">
        <v>33</v>
      </c>
      <c r="B6" s="153" t="s">
        <v>34</v>
      </c>
      <c r="C6" s="158" t="s">
        <v>426</v>
      </c>
      <c r="D6" s="158" t="s">
        <v>424</v>
      </c>
      <c r="E6" s="153" t="s">
        <v>30</v>
      </c>
      <c r="F6" s="161">
        <v>2012</v>
      </c>
      <c r="G6" s="161">
        <v>2015</v>
      </c>
      <c r="H6" s="158"/>
      <c r="I6" s="153" t="s">
        <v>37</v>
      </c>
      <c r="J6" s="153"/>
      <c r="K6" s="158" t="s">
        <v>6</v>
      </c>
      <c r="L6" s="154">
        <v>350000</v>
      </c>
      <c r="M6" s="154">
        <v>4000000</v>
      </c>
      <c r="N6" s="154">
        <v>4000000</v>
      </c>
      <c r="O6" s="154">
        <v>4000000</v>
      </c>
      <c r="P6" s="154">
        <v>4000000</v>
      </c>
      <c r="Q6" s="162"/>
      <c r="R6" s="163">
        <v>0.12</v>
      </c>
      <c r="S6" s="157" t="s">
        <v>425</v>
      </c>
    </row>
    <row r="7" spans="1:19" s="156" customFormat="1" ht="53.25" customHeight="1" x14ac:dyDescent="0.25">
      <c r="A7" s="153" t="s">
        <v>38</v>
      </c>
      <c r="B7" s="153" t="s">
        <v>39</v>
      </c>
      <c r="C7" s="153" t="s">
        <v>40</v>
      </c>
      <c r="D7" s="164" t="s">
        <v>41</v>
      </c>
      <c r="E7" s="153" t="s">
        <v>42</v>
      </c>
      <c r="F7" s="161">
        <v>2013</v>
      </c>
      <c r="G7" s="161">
        <v>2015</v>
      </c>
      <c r="H7" s="158" t="s">
        <v>43</v>
      </c>
      <c r="I7" s="153" t="s">
        <v>44</v>
      </c>
      <c r="J7" s="153"/>
      <c r="K7" s="158" t="s">
        <v>7</v>
      </c>
      <c r="L7" s="154">
        <v>100000</v>
      </c>
      <c r="M7" s="154">
        <v>0</v>
      </c>
      <c r="N7" s="154">
        <v>0</v>
      </c>
      <c r="O7" s="154">
        <v>0</v>
      </c>
      <c r="P7" s="154"/>
      <c r="Q7" s="154"/>
      <c r="R7" s="160"/>
      <c r="S7" s="161"/>
    </row>
    <row r="8" spans="1:19" s="156" customFormat="1" ht="53.25" customHeight="1" x14ac:dyDescent="0.25">
      <c r="A8" s="153" t="s">
        <v>45</v>
      </c>
      <c r="B8" s="164" t="s">
        <v>0</v>
      </c>
      <c r="C8" s="153" t="s">
        <v>46</v>
      </c>
      <c r="D8" s="164" t="s">
        <v>47</v>
      </c>
      <c r="E8" s="153" t="s">
        <v>30</v>
      </c>
      <c r="F8" s="157">
        <v>2012</v>
      </c>
      <c r="G8" s="157">
        <v>2016</v>
      </c>
      <c r="H8" s="164" t="s">
        <v>0</v>
      </c>
      <c r="I8" s="153" t="s">
        <v>37</v>
      </c>
      <c r="J8" s="153"/>
      <c r="K8" s="158" t="s">
        <v>6</v>
      </c>
      <c r="L8" s="154">
        <v>4142996</v>
      </c>
      <c r="M8" s="154">
        <v>3451792</v>
      </c>
      <c r="N8" s="154"/>
      <c r="O8" s="154"/>
      <c r="P8" s="154"/>
      <c r="Q8" s="154"/>
      <c r="R8" s="165" t="s">
        <v>412</v>
      </c>
      <c r="S8" s="160" t="s">
        <v>48</v>
      </c>
    </row>
    <row r="9" spans="1:19" s="166" customFormat="1" ht="53.25" customHeight="1" x14ac:dyDescent="0.25">
      <c r="A9" s="153" t="s">
        <v>45</v>
      </c>
      <c r="B9" s="153" t="s">
        <v>63</v>
      </c>
      <c r="C9" s="153" t="s">
        <v>64</v>
      </c>
      <c r="D9" s="164" t="s">
        <v>415</v>
      </c>
      <c r="E9" s="153" t="s">
        <v>30</v>
      </c>
      <c r="F9" s="157">
        <v>2012</v>
      </c>
      <c r="G9" s="157">
        <v>2016</v>
      </c>
      <c r="H9" s="164"/>
      <c r="I9" s="153" t="s">
        <v>65</v>
      </c>
      <c r="J9" s="153"/>
      <c r="K9" s="158" t="s">
        <v>6</v>
      </c>
      <c r="L9" s="159">
        <v>130600</v>
      </c>
      <c r="M9" s="159"/>
      <c r="N9" s="159"/>
      <c r="O9" s="159"/>
      <c r="P9" s="159"/>
      <c r="Q9" s="159"/>
      <c r="R9" s="160" t="s">
        <v>413</v>
      </c>
      <c r="S9" s="160" t="s">
        <v>59</v>
      </c>
    </row>
    <row r="10" spans="1:19" s="166" customFormat="1" ht="53.25" customHeight="1" x14ac:dyDescent="0.25">
      <c r="A10" s="153" t="s">
        <v>45</v>
      </c>
      <c r="B10" s="153" t="s">
        <v>66</v>
      </c>
      <c r="C10" s="153" t="s">
        <v>67</v>
      </c>
      <c r="D10" s="164" t="s">
        <v>416</v>
      </c>
      <c r="E10" s="153" t="s">
        <v>30</v>
      </c>
      <c r="F10" s="157">
        <v>2016</v>
      </c>
      <c r="G10" s="157">
        <v>2018</v>
      </c>
      <c r="H10" s="167" t="s">
        <v>68</v>
      </c>
      <c r="I10" s="153" t="s">
        <v>68</v>
      </c>
      <c r="J10" s="167" t="s">
        <v>69</v>
      </c>
      <c r="K10" s="153" t="s">
        <v>6</v>
      </c>
      <c r="L10" s="159">
        <v>302327</v>
      </c>
      <c r="M10" s="154">
        <v>245839.5</v>
      </c>
      <c r="N10" s="154">
        <v>134552.4</v>
      </c>
      <c r="O10" s="154"/>
      <c r="P10" s="154"/>
      <c r="Q10" s="154"/>
      <c r="R10" s="160" t="s">
        <v>418</v>
      </c>
      <c r="S10" s="160" t="s">
        <v>59</v>
      </c>
    </row>
    <row r="11" spans="1:19" s="169" customFormat="1" ht="53.25" customHeight="1" x14ac:dyDescent="0.2">
      <c r="A11" s="167" t="s">
        <v>9</v>
      </c>
      <c r="B11" s="167"/>
      <c r="C11" s="160" t="s">
        <v>515</v>
      </c>
      <c r="D11" s="160" t="s">
        <v>78</v>
      </c>
      <c r="E11" s="167" t="s">
        <v>79</v>
      </c>
      <c r="F11" s="160"/>
      <c r="G11" s="160"/>
      <c r="H11" s="167"/>
      <c r="I11" s="153" t="s">
        <v>80</v>
      </c>
      <c r="J11" s="167"/>
      <c r="K11" s="153" t="s">
        <v>6</v>
      </c>
      <c r="L11" s="159"/>
      <c r="M11" s="171">
        <v>2222749.6</v>
      </c>
      <c r="N11" s="171">
        <v>2194537.5</v>
      </c>
      <c r="O11" s="171">
        <v>2187587.3000000003</v>
      </c>
      <c r="P11" s="171">
        <v>2203401.2000000002</v>
      </c>
      <c r="Q11" s="159"/>
      <c r="R11" s="160"/>
      <c r="S11" s="160"/>
    </row>
    <row r="12" spans="1:19" s="169" customFormat="1" ht="53.25" customHeight="1" x14ac:dyDescent="0.2">
      <c r="A12" s="153" t="s">
        <v>81</v>
      </c>
      <c r="B12" s="153" t="s">
        <v>82</v>
      </c>
      <c r="C12" s="153" t="s">
        <v>83</v>
      </c>
      <c r="D12" s="153" t="s">
        <v>84</v>
      </c>
      <c r="E12" s="153" t="s">
        <v>30</v>
      </c>
      <c r="F12" s="157">
        <v>2015</v>
      </c>
      <c r="G12" s="157">
        <v>2018</v>
      </c>
      <c r="H12" s="153" t="s">
        <v>23</v>
      </c>
      <c r="I12" s="153" t="s">
        <v>68</v>
      </c>
      <c r="J12" s="153"/>
      <c r="K12" s="153" t="s">
        <v>6</v>
      </c>
      <c r="L12" s="168">
        <v>304676</v>
      </c>
      <c r="M12" s="168">
        <v>474809</v>
      </c>
      <c r="N12" s="168">
        <v>273229</v>
      </c>
      <c r="O12" s="154"/>
      <c r="P12" s="154"/>
      <c r="Q12" s="154"/>
      <c r="R12" s="160"/>
      <c r="S12" s="157" t="s">
        <v>85</v>
      </c>
    </row>
    <row r="13" spans="1:19" s="17" customFormat="1" ht="53.25" customHeight="1" x14ac:dyDescent="0.2">
      <c r="A13" s="79" t="s">
        <v>323</v>
      </c>
      <c r="B13" s="8"/>
      <c r="C13" s="9"/>
      <c r="D13" s="9"/>
      <c r="E13" s="8"/>
      <c r="F13" s="10"/>
      <c r="G13" s="11"/>
      <c r="H13" s="8"/>
      <c r="I13" s="12"/>
      <c r="J13" s="8"/>
      <c r="K13" s="9"/>
      <c r="L13" s="13"/>
      <c r="M13" s="14"/>
      <c r="N13" s="14"/>
      <c r="O13" s="14"/>
      <c r="P13" s="14"/>
      <c r="Q13" s="14"/>
      <c r="R13" s="15"/>
      <c r="S13" s="16"/>
    </row>
    <row r="14" spans="1:19" s="155" customFormat="1" ht="51.75" customHeight="1" x14ac:dyDescent="0.2">
      <c r="A14" s="167" t="s">
        <v>9</v>
      </c>
      <c r="B14" s="167"/>
      <c r="C14" s="167" t="s">
        <v>86</v>
      </c>
      <c r="D14" s="167" t="s">
        <v>87</v>
      </c>
      <c r="E14" s="152" t="s">
        <v>88</v>
      </c>
      <c r="F14" s="160"/>
      <c r="G14" s="160"/>
      <c r="H14" s="167"/>
      <c r="I14" s="153" t="s">
        <v>80</v>
      </c>
      <c r="J14" s="167"/>
      <c r="K14" s="167" t="s">
        <v>6</v>
      </c>
      <c r="L14" s="159"/>
      <c r="M14" s="154">
        <v>2885043.64</v>
      </c>
      <c r="N14" s="154">
        <v>2847742.27</v>
      </c>
      <c r="O14" s="154">
        <v>2840251.7600000002</v>
      </c>
      <c r="P14" s="159">
        <v>2864675.58</v>
      </c>
      <c r="Q14" s="159"/>
      <c r="R14" s="170"/>
      <c r="S14" s="160"/>
    </row>
    <row r="15" spans="1:19" s="17" customFormat="1" ht="53.25" customHeight="1" x14ac:dyDescent="0.2">
      <c r="A15" s="79" t="s">
        <v>324</v>
      </c>
      <c r="B15" s="8"/>
      <c r="C15" s="9"/>
      <c r="D15" s="9"/>
      <c r="E15" s="8"/>
      <c r="F15" s="10"/>
      <c r="G15" s="11"/>
      <c r="H15" s="8"/>
      <c r="I15" s="12"/>
      <c r="J15" s="8"/>
      <c r="K15" s="9"/>
      <c r="L15" s="13"/>
      <c r="M15" s="14"/>
      <c r="N15" s="14"/>
      <c r="O15" s="14"/>
      <c r="P15" s="14"/>
      <c r="Q15" s="14"/>
      <c r="R15" s="15"/>
      <c r="S15" s="16"/>
    </row>
    <row r="16" spans="1:19" s="155" customFormat="1" ht="51.75" customHeight="1" x14ac:dyDescent="0.2">
      <c r="A16" s="167" t="s">
        <v>82</v>
      </c>
      <c r="B16" s="167" t="s">
        <v>0</v>
      </c>
      <c r="C16" s="167" t="s">
        <v>437</v>
      </c>
      <c r="D16" s="167" t="s">
        <v>439</v>
      </c>
      <c r="E16" s="152" t="s">
        <v>437</v>
      </c>
      <c r="F16" s="160"/>
      <c r="G16" s="160"/>
      <c r="H16" s="167"/>
      <c r="I16" s="153"/>
      <c r="J16" s="167"/>
      <c r="K16" s="167" t="s">
        <v>6</v>
      </c>
      <c r="L16" s="159">
        <v>238000</v>
      </c>
      <c r="M16" s="154">
        <v>150000</v>
      </c>
      <c r="N16" s="154"/>
      <c r="O16" s="154"/>
      <c r="P16" s="159"/>
      <c r="Q16" s="159"/>
      <c r="R16" s="170">
        <v>0</v>
      </c>
      <c r="S16" s="160" t="s">
        <v>438</v>
      </c>
    </row>
    <row r="17" spans="1:19" s="155" customFormat="1" ht="51.75" customHeight="1" x14ac:dyDescent="0.2">
      <c r="A17" s="167" t="s">
        <v>45</v>
      </c>
      <c r="B17" s="167" t="s">
        <v>1</v>
      </c>
      <c r="C17" s="167" t="s">
        <v>89</v>
      </c>
      <c r="D17" s="167" t="s">
        <v>90</v>
      </c>
      <c r="E17" s="152" t="s">
        <v>30</v>
      </c>
      <c r="F17" s="160">
        <v>2015</v>
      </c>
      <c r="G17" s="160">
        <v>2018</v>
      </c>
      <c r="H17" s="167" t="s">
        <v>1</v>
      </c>
      <c r="I17" s="153" t="s">
        <v>68</v>
      </c>
      <c r="J17" s="167" t="s">
        <v>91</v>
      </c>
      <c r="K17" s="167" t="s">
        <v>6</v>
      </c>
      <c r="L17" s="159">
        <v>1410948.75</v>
      </c>
      <c r="M17" s="154">
        <v>786615.5</v>
      </c>
      <c r="N17" s="154">
        <v>702279</v>
      </c>
      <c r="O17" s="154"/>
      <c r="P17" s="159"/>
      <c r="Q17" s="159"/>
      <c r="R17" s="170" t="s">
        <v>92</v>
      </c>
      <c r="S17" s="160" t="s">
        <v>93</v>
      </c>
    </row>
    <row r="18" spans="1:19" s="155" customFormat="1" ht="51.75" customHeight="1" x14ac:dyDescent="0.2">
      <c r="A18" s="167" t="s">
        <v>45</v>
      </c>
      <c r="B18" s="167" t="s">
        <v>3</v>
      </c>
      <c r="C18" s="167" t="s">
        <v>94</v>
      </c>
      <c r="D18" s="167" t="s">
        <v>95</v>
      </c>
      <c r="E18" s="152" t="s">
        <v>30</v>
      </c>
      <c r="F18" s="160">
        <v>2012</v>
      </c>
      <c r="G18" s="160">
        <v>2016</v>
      </c>
      <c r="H18" s="167" t="s">
        <v>3</v>
      </c>
      <c r="I18" s="153" t="s">
        <v>25</v>
      </c>
      <c r="J18" s="167"/>
      <c r="K18" s="167" t="s">
        <v>6</v>
      </c>
      <c r="L18" s="159">
        <v>243932</v>
      </c>
      <c r="M18" s="154"/>
      <c r="N18" s="154"/>
      <c r="O18" s="154"/>
      <c r="P18" s="159"/>
      <c r="Q18" s="159"/>
      <c r="R18" s="170" t="s">
        <v>96</v>
      </c>
      <c r="S18" s="160" t="s">
        <v>97</v>
      </c>
    </row>
    <row r="19" spans="1:19" s="155" customFormat="1" ht="51.75" customHeight="1" x14ac:dyDescent="0.2">
      <c r="A19" s="167" t="s">
        <v>45</v>
      </c>
      <c r="B19" s="167" t="s">
        <v>98</v>
      </c>
      <c r="C19" s="167" t="s">
        <v>99</v>
      </c>
      <c r="D19" s="167" t="s">
        <v>100</v>
      </c>
      <c r="E19" s="152" t="s">
        <v>30</v>
      </c>
      <c r="F19" s="160">
        <v>2012</v>
      </c>
      <c r="G19" s="160">
        <v>2016</v>
      </c>
      <c r="H19" s="167" t="s">
        <v>98</v>
      </c>
      <c r="I19" s="153" t="s">
        <v>72</v>
      </c>
      <c r="J19" s="167"/>
      <c r="K19" s="167" t="s">
        <v>6</v>
      </c>
      <c r="L19" s="159">
        <v>112070</v>
      </c>
      <c r="M19" s="154"/>
      <c r="N19" s="154"/>
      <c r="O19" s="154"/>
      <c r="P19" s="159"/>
      <c r="Q19" s="159"/>
      <c r="R19" s="170"/>
      <c r="S19" s="160" t="s">
        <v>97</v>
      </c>
    </row>
    <row r="20" spans="1:19" s="155" customFormat="1" ht="51.75" customHeight="1" x14ac:dyDescent="0.2">
      <c r="A20" s="167" t="s">
        <v>45</v>
      </c>
      <c r="B20" s="167" t="s">
        <v>4</v>
      </c>
      <c r="C20" s="167" t="s">
        <v>101</v>
      </c>
      <c r="D20" s="167" t="s">
        <v>102</v>
      </c>
      <c r="E20" s="152" t="s">
        <v>30</v>
      </c>
      <c r="F20" s="160">
        <v>2012</v>
      </c>
      <c r="G20" s="160">
        <v>2016</v>
      </c>
      <c r="H20" s="167" t="s">
        <v>4</v>
      </c>
      <c r="I20" s="153" t="s">
        <v>103</v>
      </c>
      <c r="J20" s="167"/>
      <c r="K20" s="167" t="s">
        <v>6</v>
      </c>
      <c r="L20" s="159">
        <v>195913.15</v>
      </c>
      <c r="M20" s="154"/>
      <c r="N20" s="154"/>
      <c r="O20" s="154"/>
      <c r="P20" s="159"/>
      <c r="Q20" s="159"/>
      <c r="R20" s="170" t="s">
        <v>104</v>
      </c>
      <c r="S20" s="160" t="s">
        <v>97</v>
      </c>
    </row>
    <row r="21" spans="1:19" s="219" customFormat="1" ht="51.75" customHeight="1" x14ac:dyDescent="0.2">
      <c r="A21" s="211" t="s">
        <v>45</v>
      </c>
      <c r="B21" s="211" t="s">
        <v>458</v>
      </c>
      <c r="C21" s="211" t="s">
        <v>531</v>
      </c>
      <c r="D21" s="212" t="s">
        <v>102</v>
      </c>
      <c r="E21" s="213" t="s">
        <v>30</v>
      </c>
      <c r="F21" s="214">
        <v>2017</v>
      </c>
      <c r="G21" s="214">
        <v>2020</v>
      </c>
      <c r="H21" s="212" t="s">
        <v>458</v>
      </c>
      <c r="I21" s="215" t="s">
        <v>196</v>
      </c>
      <c r="J21" s="212"/>
      <c r="K21" s="212" t="s">
        <v>6</v>
      </c>
      <c r="L21" s="216"/>
      <c r="M21" s="217">
        <v>103000</v>
      </c>
      <c r="N21" s="216"/>
      <c r="O21" s="216"/>
      <c r="P21" s="217"/>
      <c r="Q21" s="217"/>
      <c r="R21" s="218"/>
      <c r="S21" s="214" t="s">
        <v>97</v>
      </c>
    </row>
    <row r="22" spans="1:19" s="17" customFormat="1" ht="53.25" customHeight="1" x14ac:dyDescent="0.2">
      <c r="A22" s="211" t="s">
        <v>45</v>
      </c>
      <c r="B22" s="211" t="s">
        <v>2</v>
      </c>
      <c r="C22" s="211" t="s">
        <v>532</v>
      </c>
      <c r="D22" s="212" t="s">
        <v>102</v>
      </c>
      <c r="E22" s="213" t="s">
        <v>30</v>
      </c>
      <c r="F22" s="214">
        <v>2017</v>
      </c>
      <c r="G22" s="214">
        <v>2020</v>
      </c>
      <c r="H22" s="212" t="s">
        <v>2</v>
      </c>
      <c r="I22" s="215" t="s">
        <v>186</v>
      </c>
      <c r="J22" s="212"/>
      <c r="K22" s="212" t="s">
        <v>6</v>
      </c>
      <c r="L22" s="216"/>
      <c r="M22" s="217">
        <v>155000</v>
      </c>
      <c r="N22" s="216"/>
      <c r="O22" s="216"/>
      <c r="P22" s="217"/>
      <c r="Q22" s="217"/>
      <c r="R22" s="218"/>
      <c r="S22" s="214" t="s">
        <v>97</v>
      </c>
    </row>
    <row r="23" spans="1:19" customFormat="1" ht="53.25" customHeight="1" x14ac:dyDescent="0.25">
      <c r="A23" s="21" t="s">
        <v>528</v>
      </c>
      <c r="B23" s="21" t="s">
        <v>540</v>
      </c>
      <c r="C23" s="27" t="s">
        <v>539</v>
      </c>
      <c r="D23" s="27" t="s">
        <v>538</v>
      </c>
      <c r="E23" s="21" t="s">
        <v>537</v>
      </c>
      <c r="F23" s="31">
        <v>1993</v>
      </c>
      <c r="G23" s="26">
        <v>2018</v>
      </c>
      <c r="H23" s="21"/>
      <c r="I23" s="44"/>
      <c r="J23" s="21" t="s">
        <v>407</v>
      </c>
      <c r="K23" s="27" t="s">
        <v>6</v>
      </c>
      <c r="L23" s="32">
        <v>4100000</v>
      </c>
      <c r="M23" s="23">
        <v>5000000</v>
      </c>
      <c r="N23" s="23"/>
      <c r="O23" s="23"/>
      <c r="P23" s="23"/>
      <c r="Q23" s="23"/>
      <c r="R23" s="94"/>
      <c r="S23" s="31"/>
    </row>
    <row r="24" spans="1:19" customFormat="1" ht="53.25" customHeight="1" x14ac:dyDescent="0.25">
      <c r="A24" s="21" t="s">
        <v>528</v>
      </c>
      <c r="B24" s="21" t="s">
        <v>535</v>
      </c>
      <c r="C24" s="27" t="s">
        <v>536</v>
      </c>
      <c r="D24" s="27"/>
      <c r="E24" s="27" t="s">
        <v>533</v>
      </c>
      <c r="F24" s="31"/>
      <c r="G24" s="26"/>
      <c r="H24" s="21"/>
      <c r="I24" s="44"/>
      <c r="J24" s="21"/>
      <c r="K24" s="27" t="s">
        <v>6</v>
      </c>
      <c r="L24" s="32">
        <v>198000</v>
      </c>
      <c r="M24" s="23">
        <v>6760000</v>
      </c>
      <c r="N24" s="23"/>
      <c r="O24" s="23"/>
      <c r="P24" s="23"/>
      <c r="Q24" s="23"/>
      <c r="R24" s="94"/>
      <c r="S24" s="31"/>
    </row>
    <row r="25" spans="1:19" customFormat="1" ht="53.25" customHeight="1" x14ac:dyDescent="0.25">
      <c r="A25" s="21" t="s">
        <v>528</v>
      </c>
      <c r="B25" s="21" t="s">
        <v>535</v>
      </c>
      <c r="C25" s="27" t="s">
        <v>534</v>
      </c>
      <c r="D25" s="27"/>
      <c r="E25" s="27" t="s">
        <v>533</v>
      </c>
      <c r="F25" s="31"/>
      <c r="G25" s="26"/>
      <c r="H25" s="21"/>
      <c r="I25" s="44"/>
      <c r="J25" s="21"/>
      <c r="K25" s="27" t="s">
        <v>6</v>
      </c>
      <c r="L25" s="32">
        <v>290995</v>
      </c>
      <c r="M25" s="23">
        <v>0</v>
      </c>
      <c r="N25" s="23"/>
      <c r="O25" s="23"/>
      <c r="P25" s="23"/>
      <c r="Q25" s="23"/>
      <c r="R25" s="94"/>
      <c r="S25" s="31"/>
    </row>
    <row r="26" spans="1:19" s="17" customFormat="1" ht="53.25" customHeight="1" x14ac:dyDescent="0.2">
      <c r="A26" s="7"/>
      <c r="B26" s="8"/>
      <c r="C26" s="61"/>
      <c r="D26" s="62"/>
      <c r="E26" s="8"/>
      <c r="F26" s="11"/>
      <c r="G26" s="11"/>
      <c r="H26" s="62"/>
      <c r="I26" s="8"/>
      <c r="J26" s="8"/>
      <c r="K26" s="9"/>
      <c r="L26" s="13"/>
      <c r="M26" s="63"/>
      <c r="N26" s="63"/>
      <c r="O26" s="63"/>
      <c r="P26" s="63"/>
      <c r="Q26" s="63"/>
      <c r="R26" s="64"/>
      <c r="S26" s="65"/>
    </row>
    <row r="27" spans="1:19" s="17" customFormat="1" ht="53.25" customHeight="1" x14ac:dyDescent="0.2">
      <c r="A27" s="84" t="s">
        <v>124</v>
      </c>
      <c r="B27" s="85"/>
      <c r="C27" s="86"/>
      <c r="D27" s="86"/>
      <c r="E27" s="85"/>
      <c r="F27" s="87"/>
      <c r="G27" s="88"/>
      <c r="H27" s="85"/>
      <c r="I27" s="89"/>
      <c r="J27" s="85"/>
      <c r="K27" s="86"/>
      <c r="L27" s="90"/>
      <c r="M27" s="91"/>
      <c r="N27" s="91"/>
      <c r="O27" s="91"/>
      <c r="P27" s="91"/>
      <c r="Q27" s="91"/>
      <c r="R27" s="92"/>
      <c r="S27" s="93"/>
    </row>
    <row r="28" spans="1:19" s="17" customFormat="1" ht="53.25" customHeight="1" x14ac:dyDescent="0.2">
      <c r="A28" s="79" t="s">
        <v>325</v>
      </c>
      <c r="B28" s="8"/>
      <c r="C28" s="9"/>
      <c r="D28" s="9"/>
      <c r="E28" s="8"/>
      <c r="F28" s="10"/>
      <c r="G28" s="11"/>
      <c r="H28" s="8"/>
      <c r="I28" s="12"/>
      <c r="J28" s="8"/>
      <c r="K28" s="9"/>
      <c r="L28" s="13"/>
      <c r="M28" s="14"/>
      <c r="N28" s="14"/>
      <c r="O28" s="14"/>
      <c r="P28" s="14"/>
      <c r="Q28" s="14"/>
      <c r="R28" s="15"/>
      <c r="S28" s="16"/>
    </row>
    <row r="29" spans="1:19" s="155" customFormat="1" ht="51.75" customHeight="1" x14ac:dyDescent="0.2">
      <c r="A29" s="167" t="s">
        <v>82</v>
      </c>
      <c r="B29" s="167" t="s">
        <v>0</v>
      </c>
      <c r="C29" s="167" t="s">
        <v>435</v>
      </c>
      <c r="D29" s="167"/>
      <c r="E29" s="152" t="s">
        <v>435</v>
      </c>
      <c r="F29" s="160"/>
      <c r="G29" s="160"/>
      <c r="H29" s="167"/>
      <c r="I29" s="153"/>
      <c r="J29" s="167"/>
      <c r="K29" s="167" t="s">
        <v>6</v>
      </c>
      <c r="L29" s="159">
        <v>145954</v>
      </c>
      <c r="M29" s="154">
        <v>651618</v>
      </c>
      <c r="N29" s="154"/>
      <c r="O29" s="154"/>
      <c r="P29" s="159"/>
      <c r="Q29" s="159"/>
      <c r="R29" s="170">
        <v>0</v>
      </c>
      <c r="S29" s="160" t="s">
        <v>436</v>
      </c>
    </row>
    <row r="30" spans="1:19" s="155" customFormat="1" ht="51.75" customHeight="1" x14ac:dyDescent="0.2">
      <c r="A30" s="167" t="s">
        <v>105</v>
      </c>
      <c r="B30" s="167" t="s">
        <v>106</v>
      </c>
      <c r="C30" s="167" t="s">
        <v>107</v>
      </c>
      <c r="D30" s="167"/>
      <c r="E30" s="152"/>
      <c r="F30" s="160"/>
      <c r="G30" s="160"/>
      <c r="H30" s="167"/>
      <c r="I30" s="153" t="s">
        <v>108</v>
      </c>
      <c r="J30" s="167"/>
      <c r="K30" s="167" t="s">
        <v>6</v>
      </c>
      <c r="L30" s="159">
        <v>4757364</v>
      </c>
      <c r="M30" s="154">
        <v>4778381</v>
      </c>
      <c r="N30" s="154">
        <v>4798373</v>
      </c>
      <c r="O30" s="154"/>
      <c r="P30" s="159"/>
      <c r="Q30" s="159"/>
      <c r="R30" s="170"/>
      <c r="S30" s="160"/>
    </row>
    <row r="31" spans="1:19" s="155" customFormat="1" ht="51.75" customHeight="1" x14ac:dyDescent="0.2">
      <c r="A31" s="167" t="s">
        <v>105</v>
      </c>
      <c r="B31" s="167" t="s">
        <v>106</v>
      </c>
      <c r="C31" s="167" t="s">
        <v>109</v>
      </c>
      <c r="D31" s="167"/>
      <c r="E31" s="152"/>
      <c r="F31" s="160"/>
      <c r="G31" s="160"/>
      <c r="H31" s="167"/>
      <c r="I31" s="153" t="s">
        <v>108</v>
      </c>
      <c r="J31" s="167"/>
      <c r="K31" s="167" t="s">
        <v>6</v>
      </c>
      <c r="L31" s="159">
        <v>221000</v>
      </c>
      <c r="M31" s="154">
        <v>386000</v>
      </c>
      <c r="N31" s="154">
        <v>413000</v>
      </c>
      <c r="O31" s="154"/>
      <c r="P31" s="159"/>
      <c r="Q31" s="159"/>
      <c r="R31" s="170"/>
      <c r="S31" s="160"/>
    </row>
    <row r="32" spans="1:19" s="155" customFormat="1" ht="51.75" customHeight="1" x14ac:dyDescent="0.2">
      <c r="A32" s="167" t="s">
        <v>105</v>
      </c>
      <c r="B32" s="167" t="s">
        <v>106</v>
      </c>
      <c r="C32" s="167" t="s">
        <v>110</v>
      </c>
      <c r="D32" s="167"/>
      <c r="E32" s="152"/>
      <c r="F32" s="160"/>
      <c r="G32" s="160"/>
      <c r="H32" s="167"/>
      <c r="I32" s="153" t="s">
        <v>108</v>
      </c>
      <c r="J32" s="167"/>
      <c r="K32" s="167" t="s">
        <v>6</v>
      </c>
      <c r="L32" s="159">
        <v>5446000</v>
      </c>
      <c r="M32" s="154">
        <v>2028500</v>
      </c>
      <c r="N32" s="154"/>
      <c r="O32" s="154"/>
      <c r="P32" s="159"/>
      <c r="Q32" s="159"/>
      <c r="R32" s="170"/>
      <c r="S32" s="160"/>
    </row>
    <row r="33" spans="1:19" s="155" customFormat="1" ht="51.75" customHeight="1" x14ac:dyDescent="0.2">
      <c r="A33" s="167" t="s">
        <v>105</v>
      </c>
      <c r="B33" s="167" t="s">
        <v>106</v>
      </c>
      <c r="C33" s="167" t="s">
        <v>111</v>
      </c>
      <c r="D33" s="167"/>
      <c r="E33" s="152"/>
      <c r="F33" s="160"/>
      <c r="G33" s="160"/>
      <c r="H33" s="167"/>
      <c r="I33" s="153" t="s">
        <v>108</v>
      </c>
      <c r="J33" s="167"/>
      <c r="K33" s="167" t="s">
        <v>6</v>
      </c>
      <c r="L33" s="159">
        <v>15407000</v>
      </c>
      <c r="M33" s="154">
        <v>10391000</v>
      </c>
      <c r="N33" s="154"/>
      <c r="O33" s="154"/>
      <c r="P33" s="159"/>
      <c r="Q33" s="159"/>
      <c r="R33" s="170"/>
      <c r="S33" s="160"/>
    </row>
    <row r="34" spans="1:19" s="155" customFormat="1" ht="51.75" customHeight="1" x14ac:dyDescent="0.2">
      <c r="A34" s="167" t="s">
        <v>105</v>
      </c>
      <c r="B34" s="167" t="s">
        <v>106</v>
      </c>
      <c r="C34" s="167" t="s">
        <v>112</v>
      </c>
      <c r="D34" s="167"/>
      <c r="E34" s="152"/>
      <c r="F34" s="160"/>
      <c r="G34" s="160"/>
      <c r="H34" s="167"/>
      <c r="I34" s="153" t="s">
        <v>108</v>
      </c>
      <c r="J34" s="167"/>
      <c r="K34" s="167" t="s">
        <v>6</v>
      </c>
      <c r="L34" s="159">
        <v>5278500</v>
      </c>
      <c r="M34" s="154">
        <v>3604500</v>
      </c>
      <c r="N34" s="154">
        <v>4772000</v>
      </c>
      <c r="O34" s="154"/>
      <c r="P34" s="159"/>
      <c r="Q34" s="159"/>
      <c r="R34" s="170"/>
      <c r="S34" s="160"/>
    </row>
    <row r="35" spans="1:19" s="155" customFormat="1" ht="51.75" customHeight="1" x14ac:dyDescent="0.2">
      <c r="A35" s="167" t="s">
        <v>105</v>
      </c>
      <c r="B35" s="167" t="s">
        <v>106</v>
      </c>
      <c r="C35" s="167" t="s">
        <v>113</v>
      </c>
      <c r="D35" s="167"/>
      <c r="E35" s="152"/>
      <c r="F35" s="160"/>
      <c r="G35" s="160"/>
      <c r="H35" s="167"/>
      <c r="I35" s="153" t="s">
        <v>108</v>
      </c>
      <c r="J35" s="167"/>
      <c r="K35" s="167" t="s">
        <v>6</v>
      </c>
      <c r="L35" s="159">
        <v>2158000</v>
      </c>
      <c r="M35" s="154">
        <v>1895000</v>
      </c>
      <c r="N35" s="154"/>
      <c r="O35" s="154"/>
      <c r="P35" s="159"/>
      <c r="Q35" s="159"/>
      <c r="R35" s="170"/>
      <c r="S35" s="160"/>
    </row>
    <row r="36" spans="1:19" s="155" customFormat="1" ht="51.75" customHeight="1" x14ac:dyDescent="0.2">
      <c r="A36" s="167" t="s">
        <v>105</v>
      </c>
      <c r="B36" s="167" t="s">
        <v>106</v>
      </c>
      <c r="C36" s="167" t="s">
        <v>114</v>
      </c>
      <c r="D36" s="167"/>
      <c r="E36" s="152"/>
      <c r="F36" s="160"/>
      <c r="G36" s="160"/>
      <c r="H36" s="167"/>
      <c r="I36" s="153" t="s">
        <v>108</v>
      </c>
      <c r="J36" s="167"/>
      <c r="K36" s="167" t="s">
        <v>6</v>
      </c>
      <c r="L36" s="159"/>
      <c r="M36" s="154">
        <v>283000</v>
      </c>
      <c r="N36" s="154"/>
      <c r="O36" s="154"/>
      <c r="P36" s="159"/>
      <c r="Q36" s="159"/>
      <c r="R36" s="170"/>
      <c r="S36" s="160"/>
    </row>
    <row r="37" spans="1:19" customFormat="1" ht="51.75" customHeight="1" x14ac:dyDescent="0.25">
      <c r="A37" s="21" t="s">
        <v>528</v>
      </c>
      <c r="B37" s="21" t="s">
        <v>544</v>
      </c>
      <c r="C37" s="27" t="s">
        <v>310</v>
      </c>
      <c r="D37" s="27"/>
      <c r="E37" s="21" t="s">
        <v>545</v>
      </c>
      <c r="F37" s="31">
        <v>2016</v>
      </c>
      <c r="G37" s="26">
        <v>2017</v>
      </c>
      <c r="H37" s="21"/>
      <c r="I37" s="21" t="s">
        <v>526</v>
      </c>
      <c r="J37" s="21"/>
      <c r="K37" s="27" t="s">
        <v>6</v>
      </c>
      <c r="L37" s="32">
        <v>146176.87</v>
      </c>
      <c r="M37" s="23">
        <v>150000</v>
      </c>
      <c r="N37" s="23"/>
      <c r="O37" s="23"/>
      <c r="P37" s="23"/>
      <c r="Q37" s="23"/>
      <c r="R37" s="94"/>
      <c r="S37" s="31"/>
    </row>
    <row r="38" spans="1:19" customFormat="1" ht="51.75" customHeight="1" x14ac:dyDescent="0.25">
      <c r="A38" s="21" t="s">
        <v>528</v>
      </c>
      <c r="B38" s="21" t="s">
        <v>541</v>
      </c>
      <c r="C38" s="27" t="s">
        <v>542</v>
      </c>
      <c r="D38" s="27" t="s">
        <v>543</v>
      </c>
      <c r="E38" s="21" t="s">
        <v>124</v>
      </c>
      <c r="F38" s="31">
        <v>2007</v>
      </c>
      <c r="G38" s="26">
        <v>2020</v>
      </c>
      <c r="H38" s="21"/>
      <c r="I38" s="44"/>
      <c r="J38" s="21"/>
      <c r="K38" s="27" t="s">
        <v>6</v>
      </c>
      <c r="L38" s="32">
        <v>2512332.09</v>
      </c>
      <c r="M38" s="23">
        <v>5900000</v>
      </c>
      <c r="N38" s="23"/>
      <c r="O38" s="23"/>
      <c r="P38" s="23"/>
      <c r="Q38" s="23"/>
      <c r="R38" s="94"/>
      <c r="S38" s="31"/>
    </row>
    <row r="39" spans="1:19" s="17" customFormat="1" ht="53.25" customHeight="1" x14ac:dyDescent="0.2">
      <c r="A39" s="66"/>
      <c r="B39" s="8"/>
      <c r="C39" s="67"/>
      <c r="D39" s="67"/>
      <c r="E39" s="67"/>
      <c r="F39" s="68"/>
      <c r="G39" s="68"/>
      <c r="H39" s="67"/>
      <c r="I39" s="8"/>
      <c r="J39" s="67"/>
      <c r="K39" s="8"/>
      <c r="L39" s="69"/>
      <c r="M39" s="69"/>
      <c r="N39" s="69"/>
      <c r="O39" s="69"/>
      <c r="P39" s="69"/>
      <c r="Q39" s="69"/>
      <c r="R39" s="68"/>
      <c r="S39" s="70"/>
    </row>
    <row r="40" spans="1:19" s="17" customFormat="1" ht="53.25" customHeight="1" x14ac:dyDescent="0.2">
      <c r="A40" s="84" t="s">
        <v>326</v>
      </c>
      <c r="B40" s="85"/>
      <c r="C40" s="86"/>
      <c r="D40" s="86"/>
      <c r="E40" s="85"/>
      <c r="F40" s="87"/>
      <c r="G40" s="88"/>
      <c r="H40" s="85"/>
      <c r="I40" s="89"/>
      <c r="J40" s="85"/>
      <c r="K40" s="86"/>
      <c r="L40" s="90"/>
      <c r="M40" s="91"/>
      <c r="N40" s="91"/>
      <c r="O40" s="91"/>
      <c r="P40" s="91"/>
      <c r="Q40" s="91"/>
      <c r="R40" s="92"/>
      <c r="S40" s="93"/>
    </row>
    <row r="41" spans="1:19" s="17" customFormat="1" ht="53.25" customHeight="1" x14ac:dyDescent="0.2">
      <c r="A41" s="79" t="s">
        <v>327</v>
      </c>
      <c r="B41" s="8"/>
      <c r="C41" s="9"/>
      <c r="D41" s="9"/>
      <c r="E41" s="8"/>
      <c r="F41" s="10"/>
      <c r="G41" s="11"/>
      <c r="H41" s="8"/>
      <c r="I41" s="12"/>
      <c r="J41" s="8"/>
      <c r="K41" s="9"/>
      <c r="L41" s="13"/>
      <c r="M41" s="14"/>
      <c r="N41" s="14"/>
      <c r="O41" s="14"/>
      <c r="P41" s="14"/>
      <c r="Q41" s="14"/>
      <c r="R41" s="15"/>
      <c r="S41" s="16"/>
    </row>
    <row r="42" spans="1:19" s="155" customFormat="1" ht="51.75" customHeight="1" x14ac:dyDescent="0.2">
      <c r="A42" s="167" t="s">
        <v>33</v>
      </c>
      <c r="B42" s="167" t="s">
        <v>34</v>
      </c>
      <c r="C42" s="167" t="s">
        <v>35</v>
      </c>
      <c r="D42" s="167" t="s">
        <v>36</v>
      </c>
      <c r="E42" s="152" t="s">
        <v>115</v>
      </c>
      <c r="F42" s="160">
        <v>2012</v>
      </c>
      <c r="G42" s="160">
        <v>2015</v>
      </c>
      <c r="H42" s="167"/>
      <c r="I42" s="153" t="s">
        <v>37</v>
      </c>
      <c r="J42" s="167"/>
      <c r="K42" s="167" t="s">
        <v>6</v>
      </c>
      <c r="L42" s="159">
        <v>419612</v>
      </c>
      <c r="M42" s="154">
        <v>670000</v>
      </c>
      <c r="N42" s="154">
        <v>670000</v>
      </c>
      <c r="O42" s="154">
        <v>670000</v>
      </c>
      <c r="P42" s="159"/>
      <c r="Q42" s="159"/>
      <c r="R42" s="170">
        <v>0.12</v>
      </c>
      <c r="S42" s="160"/>
    </row>
    <row r="43" spans="1:19" customFormat="1" ht="51.75" customHeight="1" x14ac:dyDescent="0.25">
      <c r="A43" s="21" t="s">
        <v>528</v>
      </c>
      <c r="B43" s="21" t="s">
        <v>628</v>
      </c>
      <c r="C43" s="27" t="s">
        <v>627</v>
      </c>
      <c r="D43" s="27" t="s">
        <v>626</v>
      </c>
      <c r="E43" s="21" t="s">
        <v>326</v>
      </c>
      <c r="F43" s="31"/>
      <c r="G43" s="26"/>
      <c r="H43" s="21"/>
      <c r="I43" s="21" t="s">
        <v>526</v>
      </c>
      <c r="J43" s="21"/>
      <c r="K43" s="27" t="s">
        <v>6</v>
      </c>
      <c r="L43" s="32">
        <v>971335</v>
      </c>
      <c r="M43" s="23">
        <v>0</v>
      </c>
      <c r="N43" s="23"/>
      <c r="O43" s="23"/>
      <c r="P43" s="23"/>
      <c r="Q43" s="23"/>
      <c r="R43" s="94"/>
      <c r="S43" s="31"/>
    </row>
    <row r="44" spans="1:19" s="17" customFormat="1" ht="53.25" customHeight="1" x14ac:dyDescent="0.2">
      <c r="A44" s="79" t="s">
        <v>328</v>
      </c>
      <c r="B44" s="8"/>
      <c r="C44" s="9"/>
      <c r="D44" s="9"/>
      <c r="E44" s="8"/>
      <c r="F44" s="10"/>
      <c r="G44" s="11"/>
      <c r="H44" s="8"/>
      <c r="I44" s="12"/>
      <c r="J44" s="8"/>
      <c r="K44" s="9"/>
      <c r="L44" s="13"/>
      <c r="M44" s="14"/>
      <c r="N44" s="14"/>
      <c r="O44" s="14"/>
      <c r="P44" s="14"/>
      <c r="Q44" s="14"/>
      <c r="R44" s="15"/>
      <c r="S44" s="16"/>
    </row>
    <row r="45" spans="1:19" s="155" customFormat="1" ht="51.75" customHeight="1" x14ac:dyDescent="0.2">
      <c r="A45" s="167" t="s">
        <v>45</v>
      </c>
      <c r="B45" s="167" t="s">
        <v>116</v>
      </c>
      <c r="C45" s="167" t="s">
        <v>117</v>
      </c>
      <c r="D45" s="167" t="s">
        <v>118</v>
      </c>
      <c r="E45" s="152" t="s">
        <v>30</v>
      </c>
      <c r="F45" s="160">
        <v>2010</v>
      </c>
      <c r="G45" s="160">
        <v>2019</v>
      </c>
      <c r="H45" s="167"/>
      <c r="I45" s="153" t="s">
        <v>37</v>
      </c>
      <c r="J45" s="167"/>
      <c r="K45" s="167" t="s">
        <v>6</v>
      </c>
      <c r="L45" s="159">
        <v>310000</v>
      </c>
      <c r="M45" s="154">
        <v>250000</v>
      </c>
      <c r="N45" s="154">
        <v>190000</v>
      </c>
      <c r="O45" s="154">
        <v>180000</v>
      </c>
      <c r="P45" s="159"/>
      <c r="Q45" s="159"/>
      <c r="R45" s="170"/>
      <c r="S45" s="160" t="s">
        <v>119</v>
      </c>
    </row>
    <row r="46" spans="1:19" s="155" customFormat="1" ht="51.75" customHeight="1" x14ac:dyDescent="0.2">
      <c r="A46" s="167" t="s">
        <v>45</v>
      </c>
      <c r="B46" s="167" t="s">
        <v>49</v>
      </c>
      <c r="C46" s="167" t="s">
        <v>50</v>
      </c>
      <c r="D46" s="167" t="s">
        <v>51</v>
      </c>
      <c r="E46" s="152" t="s">
        <v>30</v>
      </c>
      <c r="F46" s="160">
        <v>2012</v>
      </c>
      <c r="G46" s="160">
        <v>2017</v>
      </c>
      <c r="H46" s="167"/>
      <c r="I46" s="153" t="s">
        <v>52</v>
      </c>
      <c r="J46" s="167" t="s">
        <v>53</v>
      </c>
      <c r="K46" s="167" t="s">
        <v>6</v>
      </c>
      <c r="L46" s="159">
        <v>800001</v>
      </c>
      <c r="M46" s="154">
        <v>400000</v>
      </c>
      <c r="N46" s="154"/>
      <c r="O46" s="154"/>
      <c r="P46" s="159"/>
      <c r="Q46" s="159"/>
      <c r="R46" s="170" t="s">
        <v>413</v>
      </c>
      <c r="S46" s="160"/>
    </row>
    <row r="47" spans="1:19" s="155" customFormat="1" ht="51.75" customHeight="1" x14ac:dyDescent="0.2">
      <c r="A47" s="167" t="s">
        <v>45</v>
      </c>
      <c r="B47" s="167" t="s">
        <v>54</v>
      </c>
      <c r="C47" s="167" t="s">
        <v>55</v>
      </c>
      <c r="D47" s="167" t="s">
        <v>56</v>
      </c>
      <c r="E47" s="152" t="s">
        <v>30</v>
      </c>
      <c r="F47" s="160">
        <v>2012</v>
      </c>
      <c r="G47" s="160">
        <v>2016</v>
      </c>
      <c r="H47" s="167"/>
      <c r="I47" s="153" t="s">
        <v>57</v>
      </c>
      <c r="J47" s="167" t="s">
        <v>58</v>
      </c>
      <c r="K47" s="167" t="s">
        <v>6</v>
      </c>
      <c r="L47" s="159">
        <v>308160</v>
      </c>
      <c r="M47" s="154">
        <v>163893</v>
      </c>
      <c r="N47" s="154">
        <v>134552.4</v>
      </c>
      <c r="O47" s="154"/>
      <c r="P47" s="159"/>
      <c r="Q47" s="159"/>
      <c r="R47" s="170" t="s">
        <v>413</v>
      </c>
      <c r="S47" s="160" t="s">
        <v>59</v>
      </c>
    </row>
    <row r="48" spans="1:19" s="155" customFormat="1" ht="51.75" customHeight="1" x14ac:dyDescent="0.2">
      <c r="A48" s="167" t="s">
        <v>45</v>
      </c>
      <c r="B48" s="167" t="s">
        <v>60</v>
      </c>
      <c r="C48" s="167" t="s">
        <v>61</v>
      </c>
      <c r="D48" s="167" t="s">
        <v>414</v>
      </c>
      <c r="E48" s="152" t="s">
        <v>30</v>
      </c>
      <c r="F48" s="160">
        <v>2012</v>
      </c>
      <c r="G48" s="160">
        <v>2019</v>
      </c>
      <c r="H48" s="167"/>
      <c r="I48" s="153" t="s">
        <v>57</v>
      </c>
      <c r="J48" s="167" t="s">
        <v>62</v>
      </c>
      <c r="K48" s="167" t="s">
        <v>6</v>
      </c>
      <c r="L48" s="159">
        <v>665000</v>
      </c>
      <c r="M48" s="154">
        <v>650000</v>
      </c>
      <c r="N48" s="154">
        <v>500000</v>
      </c>
      <c r="O48" s="154">
        <v>500000</v>
      </c>
      <c r="P48" s="159"/>
      <c r="Q48" s="159"/>
      <c r="R48" s="170" t="s">
        <v>413</v>
      </c>
      <c r="S48" s="160" t="s">
        <v>59</v>
      </c>
    </row>
    <row r="49" spans="1:19" s="155" customFormat="1" ht="51.75" customHeight="1" x14ac:dyDescent="0.2">
      <c r="A49" s="167" t="s">
        <v>45</v>
      </c>
      <c r="B49" s="167" t="s">
        <v>70</v>
      </c>
      <c r="C49" s="167" t="s">
        <v>71</v>
      </c>
      <c r="D49" s="167" t="s">
        <v>417</v>
      </c>
      <c r="E49" s="152" t="s">
        <v>30</v>
      </c>
      <c r="F49" s="160">
        <v>2016</v>
      </c>
      <c r="G49" s="160">
        <v>2019</v>
      </c>
      <c r="H49" s="167" t="s">
        <v>72</v>
      </c>
      <c r="I49" s="153" t="s">
        <v>72</v>
      </c>
      <c r="J49" s="167" t="s">
        <v>73</v>
      </c>
      <c r="K49" s="167" t="s">
        <v>6</v>
      </c>
      <c r="L49" s="159">
        <v>177500</v>
      </c>
      <c r="M49" s="154">
        <v>177500</v>
      </c>
      <c r="N49" s="154">
        <v>177500</v>
      </c>
      <c r="O49" s="154">
        <v>177500</v>
      </c>
      <c r="P49" s="159"/>
      <c r="Q49" s="159"/>
      <c r="R49" s="170" t="s">
        <v>419</v>
      </c>
      <c r="S49" s="160" t="s">
        <v>59</v>
      </c>
    </row>
    <row r="50" spans="1:19" s="155" customFormat="1" ht="51.75" customHeight="1" x14ac:dyDescent="0.2">
      <c r="A50" s="167" t="s">
        <v>45</v>
      </c>
      <c r="B50" s="167" t="s">
        <v>420</v>
      </c>
      <c r="C50" s="167" t="s">
        <v>74</v>
      </c>
      <c r="D50" s="167" t="s">
        <v>75</v>
      </c>
      <c r="E50" s="152" t="s">
        <v>30</v>
      </c>
      <c r="F50" s="160">
        <v>2016</v>
      </c>
      <c r="G50" s="160">
        <v>2019</v>
      </c>
      <c r="H50" s="167" t="s">
        <v>76</v>
      </c>
      <c r="I50" s="153" t="s">
        <v>72</v>
      </c>
      <c r="J50" s="167" t="s">
        <v>77</v>
      </c>
      <c r="K50" s="167" t="s">
        <v>6</v>
      </c>
      <c r="L50" s="159">
        <v>300000</v>
      </c>
      <c r="M50" s="154">
        <v>300000</v>
      </c>
      <c r="N50" s="154">
        <v>300000</v>
      </c>
      <c r="O50" s="154">
        <v>300000</v>
      </c>
      <c r="P50" s="159"/>
      <c r="Q50" s="159"/>
      <c r="R50" s="170" t="s">
        <v>413</v>
      </c>
      <c r="S50" s="160" t="s">
        <v>59</v>
      </c>
    </row>
    <row r="51" spans="1:19" customFormat="1" ht="51.75" customHeight="1" x14ac:dyDescent="0.25">
      <c r="A51" s="21" t="s">
        <v>528</v>
      </c>
      <c r="B51" s="21" t="s">
        <v>625</v>
      </c>
      <c r="C51" s="27" t="s">
        <v>624</v>
      </c>
      <c r="D51" s="27" t="s">
        <v>623</v>
      </c>
      <c r="E51" s="21" t="s">
        <v>326</v>
      </c>
      <c r="F51" s="31"/>
      <c r="G51" s="26"/>
      <c r="H51" s="21"/>
      <c r="I51" s="21"/>
      <c r="J51" s="21"/>
      <c r="K51" s="27" t="s">
        <v>6</v>
      </c>
      <c r="L51" s="32">
        <v>904279</v>
      </c>
      <c r="M51" s="23">
        <v>2785860.67</v>
      </c>
      <c r="N51" s="23"/>
      <c r="O51" s="23"/>
      <c r="P51" s="23"/>
      <c r="Q51" s="23"/>
      <c r="R51" s="94"/>
      <c r="S51" s="31"/>
    </row>
    <row r="52" spans="1:19" s="25" customFormat="1" ht="53.25" customHeight="1" x14ac:dyDescent="0.25">
      <c r="A52" s="7"/>
      <c r="B52" s="8"/>
      <c r="C52" s="71"/>
      <c r="D52" s="62"/>
      <c r="E52" s="8"/>
      <c r="F52" s="11"/>
      <c r="G52" s="11"/>
      <c r="H52" s="62"/>
      <c r="I52" s="8"/>
      <c r="J52" s="8"/>
      <c r="K52" s="9"/>
      <c r="L52" s="13"/>
      <c r="M52" s="63"/>
      <c r="N52" s="63"/>
      <c r="O52" s="63"/>
      <c r="P52" s="63"/>
      <c r="Q52" s="63"/>
      <c r="R52" s="64"/>
      <c r="S52" s="65"/>
    </row>
    <row r="53" spans="1:19" s="25" customFormat="1" ht="53.25" customHeight="1" x14ac:dyDescent="0.25">
      <c r="A53" s="84" t="s">
        <v>329</v>
      </c>
      <c r="B53" s="85"/>
      <c r="C53" s="86"/>
      <c r="D53" s="86"/>
      <c r="E53" s="85"/>
      <c r="F53" s="87"/>
      <c r="G53" s="88"/>
      <c r="H53" s="85"/>
      <c r="I53" s="89"/>
      <c r="J53" s="85"/>
      <c r="K53" s="86"/>
      <c r="L53" s="90"/>
      <c r="M53" s="91"/>
      <c r="N53" s="91"/>
      <c r="O53" s="91"/>
      <c r="P53" s="91"/>
      <c r="Q53" s="91"/>
      <c r="R53" s="92"/>
      <c r="S53" s="93"/>
    </row>
    <row r="54" spans="1:19" s="25" customFormat="1" ht="53.25" customHeight="1" x14ac:dyDescent="0.25">
      <c r="A54" s="79" t="s">
        <v>330</v>
      </c>
      <c r="B54" s="8"/>
      <c r="C54" s="9"/>
      <c r="D54" s="9"/>
      <c r="E54" s="8"/>
      <c r="F54" s="10"/>
      <c r="G54" s="11"/>
      <c r="H54" s="8"/>
      <c r="I54" s="12"/>
      <c r="J54" s="8"/>
      <c r="K54" s="9"/>
      <c r="L54" s="13"/>
      <c r="M54" s="14"/>
      <c r="N54" s="14"/>
      <c r="O54" s="14"/>
      <c r="P54" s="14"/>
      <c r="Q54" s="14"/>
      <c r="R54" s="15"/>
      <c r="S54" s="16"/>
    </row>
    <row r="55" spans="1:19" s="155" customFormat="1" ht="51.75" customHeight="1" x14ac:dyDescent="0.2">
      <c r="A55" s="167" t="s">
        <v>120</v>
      </c>
      <c r="B55" s="167" t="s">
        <v>121</v>
      </c>
      <c r="C55" s="167" t="s">
        <v>122</v>
      </c>
      <c r="D55" s="167" t="s">
        <v>123</v>
      </c>
      <c r="E55" s="152" t="s">
        <v>124</v>
      </c>
      <c r="F55" s="160">
        <v>2012</v>
      </c>
      <c r="G55" s="160">
        <v>2019</v>
      </c>
      <c r="H55" s="167" t="s">
        <v>125</v>
      </c>
      <c r="I55" s="153" t="s">
        <v>37</v>
      </c>
      <c r="J55" s="167" t="s">
        <v>126</v>
      </c>
      <c r="K55" s="167" t="s">
        <v>6</v>
      </c>
      <c r="L55" s="159">
        <v>687000</v>
      </c>
      <c r="M55" s="154"/>
      <c r="N55" s="154"/>
      <c r="O55" s="154"/>
      <c r="P55" s="159"/>
      <c r="Q55" s="159"/>
      <c r="R55" s="170">
        <v>7.0000000000000007E-2</v>
      </c>
      <c r="S55" s="160"/>
    </row>
    <row r="56" spans="1:19" s="155" customFormat="1" ht="51.75" customHeight="1" x14ac:dyDescent="0.2">
      <c r="A56" s="167" t="s">
        <v>12</v>
      </c>
      <c r="B56" s="167" t="s">
        <v>39</v>
      </c>
      <c r="C56" s="167" t="s">
        <v>127</v>
      </c>
      <c r="D56" s="167" t="s">
        <v>128</v>
      </c>
      <c r="E56" s="152" t="s">
        <v>30</v>
      </c>
      <c r="F56" s="160">
        <v>2016</v>
      </c>
      <c r="G56" s="160">
        <v>2018</v>
      </c>
      <c r="H56" s="167" t="s">
        <v>129</v>
      </c>
      <c r="I56" s="153" t="s">
        <v>130</v>
      </c>
      <c r="J56" s="167"/>
      <c r="K56" s="167" t="s">
        <v>10</v>
      </c>
      <c r="L56" s="159">
        <v>319000</v>
      </c>
      <c r="M56" s="154">
        <v>230000</v>
      </c>
      <c r="N56" s="154">
        <v>152000</v>
      </c>
      <c r="O56" s="154">
        <v>79000</v>
      </c>
      <c r="P56" s="159"/>
      <c r="Q56" s="159"/>
      <c r="R56" s="170"/>
      <c r="S56" s="160"/>
    </row>
    <row r="57" spans="1:19" s="34" customFormat="1" ht="53.25" customHeight="1" x14ac:dyDescent="0.25">
      <c r="A57" s="7"/>
      <c r="B57" s="8"/>
      <c r="C57" s="9"/>
      <c r="D57" s="9"/>
      <c r="E57" s="8"/>
      <c r="F57" s="10"/>
      <c r="G57" s="11"/>
      <c r="H57" s="8"/>
      <c r="I57" s="12"/>
      <c r="J57" s="8"/>
      <c r="K57" s="9"/>
      <c r="L57" s="13"/>
      <c r="M57" s="14"/>
      <c r="N57" s="14"/>
      <c r="O57" s="14"/>
      <c r="P57" s="14"/>
      <c r="Q57" s="14"/>
      <c r="R57" s="15"/>
      <c r="S57" s="16"/>
    </row>
    <row r="58" spans="1:19" s="34" customFormat="1" ht="53.25" customHeight="1" x14ac:dyDescent="0.25">
      <c r="A58" s="84" t="s">
        <v>134</v>
      </c>
      <c r="B58" s="85"/>
      <c r="C58" s="86"/>
      <c r="D58" s="86"/>
      <c r="E58" s="85"/>
      <c r="F58" s="87"/>
      <c r="G58" s="88"/>
      <c r="H58" s="85"/>
      <c r="I58" s="89"/>
      <c r="J58" s="85"/>
      <c r="K58" s="86"/>
      <c r="L58" s="90"/>
      <c r="M58" s="91"/>
      <c r="N58" s="91"/>
      <c r="O58" s="91"/>
      <c r="P58" s="91"/>
      <c r="Q58" s="91"/>
      <c r="R58" s="92"/>
      <c r="S58" s="93"/>
    </row>
    <row r="59" spans="1:19" s="34" customFormat="1" ht="53.25" customHeight="1" x14ac:dyDescent="0.25">
      <c r="A59" s="79" t="s">
        <v>331</v>
      </c>
      <c r="B59" s="8"/>
      <c r="C59" s="9"/>
      <c r="D59" s="9"/>
      <c r="E59" s="8"/>
      <c r="F59" s="10"/>
      <c r="G59" s="11"/>
      <c r="H59" s="8"/>
      <c r="I59" s="12"/>
      <c r="J59" s="8"/>
      <c r="K59" s="9"/>
      <c r="L59" s="13"/>
      <c r="M59" s="14"/>
      <c r="N59" s="14"/>
      <c r="O59" s="14"/>
      <c r="P59" s="14"/>
      <c r="Q59" s="14"/>
      <c r="R59" s="15"/>
      <c r="S59" s="16"/>
    </row>
    <row r="60" spans="1:19" s="155" customFormat="1" ht="51.75" customHeight="1" x14ac:dyDescent="0.2">
      <c r="A60" s="167" t="s">
        <v>131</v>
      </c>
      <c r="B60" s="167" t="s">
        <v>121</v>
      </c>
      <c r="C60" s="167" t="s">
        <v>132</v>
      </c>
      <c r="D60" s="167" t="s">
        <v>133</v>
      </c>
      <c r="E60" s="152" t="s">
        <v>134</v>
      </c>
      <c r="F60" s="160">
        <v>2008</v>
      </c>
      <c r="G60" s="160">
        <v>2016</v>
      </c>
      <c r="H60" s="167" t="s">
        <v>135</v>
      </c>
      <c r="I60" s="153" t="s">
        <v>44</v>
      </c>
      <c r="J60" s="167" t="s">
        <v>126</v>
      </c>
      <c r="K60" s="167" t="s">
        <v>6</v>
      </c>
      <c r="L60" s="159">
        <v>42000</v>
      </c>
      <c r="M60" s="154"/>
      <c r="N60" s="154"/>
      <c r="O60" s="154"/>
      <c r="P60" s="159"/>
      <c r="Q60" s="159"/>
      <c r="R60" s="170">
        <v>7.0000000000000007E-2</v>
      </c>
      <c r="S60" s="160"/>
    </row>
    <row r="61" spans="1:19" s="34" customFormat="1" ht="53.25" customHeight="1" x14ac:dyDescent="0.25">
      <c r="A61" s="79" t="s">
        <v>324</v>
      </c>
      <c r="B61" s="8"/>
      <c r="C61" s="9"/>
      <c r="D61" s="9"/>
      <c r="E61" s="8"/>
      <c r="F61" s="10"/>
      <c r="G61" s="11"/>
      <c r="H61" s="8"/>
      <c r="I61" s="12"/>
      <c r="J61" s="8"/>
      <c r="K61" s="9"/>
      <c r="L61" s="13"/>
      <c r="M61" s="14"/>
      <c r="N61" s="14"/>
      <c r="O61" s="14"/>
      <c r="P61" s="14"/>
      <c r="Q61" s="14"/>
      <c r="R61" s="15"/>
      <c r="S61" s="16"/>
    </row>
    <row r="62" spans="1:19" s="155" customFormat="1" ht="51.75" customHeight="1" x14ac:dyDescent="0.2">
      <c r="A62" s="167" t="s">
        <v>136</v>
      </c>
      <c r="B62" s="167" t="s">
        <v>121</v>
      </c>
      <c r="C62" s="167" t="s">
        <v>137</v>
      </c>
      <c r="D62" s="167" t="s">
        <v>138</v>
      </c>
      <c r="E62" s="152" t="s">
        <v>134</v>
      </c>
      <c r="F62" s="160">
        <v>2013</v>
      </c>
      <c r="G62" s="160">
        <v>2016</v>
      </c>
      <c r="H62" s="167" t="s">
        <v>139</v>
      </c>
      <c r="I62" s="153" t="s">
        <v>44</v>
      </c>
      <c r="J62" s="167" t="s">
        <v>140</v>
      </c>
      <c r="K62" s="167" t="s">
        <v>6</v>
      </c>
      <c r="L62" s="159">
        <v>1392000</v>
      </c>
      <c r="M62" s="154"/>
      <c r="N62" s="154"/>
      <c r="O62" s="154"/>
      <c r="P62" s="159"/>
      <c r="Q62" s="159"/>
      <c r="R62" s="170">
        <v>0.03</v>
      </c>
      <c r="S62" s="160"/>
    </row>
    <row r="63" spans="1:19" customFormat="1" ht="51.75" customHeight="1" x14ac:dyDescent="0.25">
      <c r="A63" s="21" t="s">
        <v>528</v>
      </c>
      <c r="B63" s="21" t="s">
        <v>600</v>
      </c>
      <c r="C63" s="27" t="s">
        <v>599</v>
      </c>
      <c r="D63" s="27"/>
      <c r="E63" s="21" t="s">
        <v>134</v>
      </c>
      <c r="F63" s="31">
        <v>2017</v>
      </c>
      <c r="G63" s="26"/>
      <c r="H63" s="21"/>
      <c r="I63" s="44"/>
      <c r="J63" s="21"/>
      <c r="K63" s="27" t="s">
        <v>6</v>
      </c>
      <c r="L63" s="32"/>
      <c r="M63" s="23">
        <v>480526</v>
      </c>
      <c r="N63" s="23"/>
      <c r="O63" s="23"/>
      <c r="P63" s="23"/>
      <c r="Q63" s="23"/>
      <c r="R63" s="94"/>
      <c r="S63" s="31"/>
    </row>
    <row r="64" spans="1:19" customFormat="1" ht="51.75" customHeight="1" x14ac:dyDescent="0.25">
      <c r="A64" s="21" t="s">
        <v>528</v>
      </c>
      <c r="B64" s="21" t="s">
        <v>598</v>
      </c>
      <c r="C64" s="27" t="s">
        <v>597</v>
      </c>
      <c r="D64" s="27"/>
      <c r="E64" s="21" t="s">
        <v>134</v>
      </c>
      <c r="F64" s="31">
        <v>2016</v>
      </c>
      <c r="G64" s="26">
        <v>2021</v>
      </c>
      <c r="H64" s="21"/>
      <c r="I64" s="21"/>
      <c r="J64" s="21"/>
      <c r="K64" s="27" t="s">
        <v>6</v>
      </c>
      <c r="L64" s="32">
        <v>47863628</v>
      </c>
      <c r="M64" s="23">
        <v>74481286</v>
      </c>
      <c r="N64" s="23"/>
      <c r="O64" s="23"/>
      <c r="P64" s="23"/>
      <c r="Q64" s="23"/>
      <c r="R64" s="94"/>
      <c r="S64" s="31"/>
    </row>
    <row r="65" spans="1:19" customFormat="1" ht="51.75" customHeight="1" x14ac:dyDescent="0.25">
      <c r="A65" s="21" t="s">
        <v>528</v>
      </c>
      <c r="B65" s="21" t="s">
        <v>596</v>
      </c>
      <c r="C65" s="27" t="s">
        <v>595</v>
      </c>
      <c r="D65" s="27" t="s">
        <v>594</v>
      </c>
      <c r="E65" s="21" t="s">
        <v>134</v>
      </c>
      <c r="F65" s="31"/>
      <c r="G65" s="26"/>
      <c r="H65" s="21"/>
      <c r="I65" s="21" t="s">
        <v>526</v>
      </c>
      <c r="J65" s="21"/>
      <c r="K65" s="27" t="s">
        <v>6</v>
      </c>
      <c r="L65" s="32">
        <v>1085115.23</v>
      </c>
      <c r="M65" s="23">
        <v>550000</v>
      </c>
      <c r="N65" s="23"/>
      <c r="O65" s="23"/>
      <c r="P65" s="23"/>
      <c r="Q65" s="23"/>
      <c r="R65" s="94"/>
      <c r="S65" s="31"/>
    </row>
    <row r="66" spans="1:19" s="34" customFormat="1" ht="53.25" customHeight="1" x14ac:dyDescent="0.25">
      <c r="A66" s="7"/>
      <c r="B66" s="8"/>
      <c r="C66" s="9"/>
      <c r="D66" s="9"/>
      <c r="E66" s="8"/>
      <c r="F66" s="10"/>
      <c r="G66" s="11"/>
      <c r="H66" s="8"/>
      <c r="I66" s="12"/>
      <c r="J66" s="8"/>
      <c r="K66" s="9"/>
      <c r="L66" s="13"/>
      <c r="M66" s="14"/>
      <c r="N66" s="14"/>
      <c r="O66" s="14"/>
      <c r="P66" s="14"/>
      <c r="Q66" s="14"/>
      <c r="R66" s="15"/>
      <c r="S66" s="16"/>
    </row>
    <row r="67" spans="1:19" s="34" customFormat="1" ht="53.25" customHeight="1" x14ac:dyDescent="0.25">
      <c r="A67" s="84" t="s">
        <v>273</v>
      </c>
      <c r="B67" s="85"/>
      <c r="C67" s="86"/>
      <c r="D67" s="86"/>
      <c r="E67" s="85"/>
      <c r="F67" s="87"/>
      <c r="G67" s="88"/>
      <c r="H67" s="85"/>
      <c r="I67" s="89"/>
      <c r="J67" s="85"/>
      <c r="K67" s="86"/>
      <c r="L67" s="90"/>
      <c r="M67" s="91"/>
      <c r="N67" s="91"/>
      <c r="O67" s="91"/>
      <c r="P67" s="91"/>
      <c r="Q67" s="91"/>
      <c r="R67" s="92"/>
      <c r="S67" s="93"/>
    </row>
    <row r="68" spans="1:19" s="34" customFormat="1" ht="53.25" customHeight="1" x14ac:dyDescent="0.25">
      <c r="A68" s="79" t="s">
        <v>332</v>
      </c>
      <c r="B68" s="8"/>
      <c r="C68" s="9"/>
      <c r="D68" s="9"/>
      <c r="E68" s="8"/>
      <c r="F68" s="10"/>
      <c r="G68" s="11"/>
      <c r="H68" s="8"/>
      <c r="I68" s="12"/>
      <c r="J68" s="8"/>
      <c r="K68" s="9"/>
      <c r="L68" s="13"/>
      <c r="M68" s="14"/>
      <c r="N68" s="14"/>
      <c r="O68" s="14"/>
      <c r="P68" s="14"/>
      <c r="Q68" s="14"/>
      <c r="R68" s="15"/>
      <c r="S68" s="16"/>
    </row>
    <row r="69" spans="1:19" s="155" customFormat="1" ht="51.75" customHeight="1" x14ac:dyDescent="0.2">
      <c r="A69" s="167" t="s">
        <v>141</v>
      </c>
      <c r="B69" s="167" t="s">
        <v>142</v>
      </c>
      <c r="C69" s="167" t="s">
        <v>143</v>
      </c>
      <c r="D69" s="167"/>
      <c r="E69" s="152"/>
      <c r="F69" s="160"/>
      <c r="G69" s="160"/>
      <c r="H69" s="167"/>
      <c r="I69" s="153" t="s">
        <v>108</v>
      </c>
      <c r="J69" s="167"/>
      <c r="K69" s="167" t="s">
        <v>6</v>
      </c>
      <c r="L69" s="159"/>
      <c r="M69" s="154"/>
      <c r="N69" s="154"/>
      <c r="O69" s="154"/>
      <c r="P69" s="159"/>
      <c r="Q69" s="159"/>
      <c r="R69" s="170"/>
      <c r="S69" s="160"/>
    </row>
    <row r="70" spans="1:19" s="34" customFormat="1" ht="53.25" customHeight="1" x14ac:dyDescent="0.25">
      <c r="A70" s="79" t="s">
        <v>333</v>
      </c>
      <c r="B70" s="8"/>
      <c r="C70" s="9"/>
      <c r="D70" s="9"/>
      <c r="E70" s="8"/>
      <c r="F70" s="10"/>
      <c r="G70" s="11"/>
      <c r="H70" s="8"/>
      <c r="I70" s="12"/>
      <c r="J70" s="8"/>
      <c r="K70" s="9"/>
      <c r="L70" s="13"/>
      <c r="M70" s="14"/>
      <c r="N70" s="14"/>
      <c r="O70" s="14"/>
      <c r="P70" s="14"/>
      <c r="Q70" s="14"/>
      <c r="R70" s="15"/>
      <c r="S70" s="16"/>
    </row>
    <row r="71" spans="1:19" s="155" customFormat="1" ht="51.75" customHeight="1" x14ac:dyDescent="0.2">
      <c r="A71" s="167" t="s">
        <v>141</v>
      </c>
      <c r="B71" s="167" t="s">
        <v>142</v>
      </c>
      <c r="C71" s="167" t="s">
        <v>144</v>
      </c>
      <c r="D71" s="167"/>
      <c r="E71" s="152"/>
      <c r="F71" s="160"/>
      <c r="G71" s="160"/>
      <c r="H71" s="167"/>
      <c r="I71" s="153" t="s">
        <v>108</v>
      </c>
      <c r="J71" s="167"/>
      <c r="K71" s="167" t="s">
        <v>6</v>
      </c>
      <c r="L71" s="159"/>
      <c r="M71" s="154"/>
      <c r="N71" s="154"/>
      <c r="O71" s="154"/>
      <c r="P71" s="159"/>
      <c r="Q71" s="159"/>
      <c r="R71" s="170"/>
      <c r="S71" s="160"/>
    </row>
    <row r="72" spans="1:19" s="155" customFormat="1" ht="51.75" customHeight="1" x14ac:dyDescent="0.2">
      <c r="A72" s="167" t="s">
        <v>38</v>
      </c>
      <c r="B72" s="167" t="s">
        <v>393</v>
      </c>
      <c r="C72" s="167" t="s">
        <v>399</v>
      </c>
      <c r="D72" s="167"/>
      <c r="E72" s="152"/>
      <c r="F72" s="160"/>
      <c r="G72" s="160"/>
      <c r="H72" s="167"/>
      <c r="I72" s="153" t="s">
        <v>108</v>
      </c>
      <c r="J72" s="167"/>
      <c r="K72" s="167" t="s">
        <v>398</v>
      </c>
      <c r="L72" s="159">
        <v>2000000</v>
      </c>
      <c r="M72" s="154"/>
      <c r="N72" s="154"/>
      <c r="O72" s="154"/>
      <c r="P72" s="159"/>
      <c r="Q72" s="159"/>
      <c r="R72" s="170"/>
      <c r="S72" s="160"/>
    </row>
    <row r="73" spans="1:19" s="30" customFormat="1" ht="53.25" customHeight="1" x14ac:dyDescent="0.25">
      <c r="A73" s="79" t="s">
        <v>145</v>
      </c>
      <c r="B73" s="8"/>
      <c r="C73" s="9"/>
      <c r="D73" s="9"/>
      <c r="E73" s="8"/>
      <c r="F73" s="10"/>
      <c r="G73" s="11"/>
      <c r="H73" s="8"/>
      <c r="I73" s="12"/>
      <c r="J73" s="8"/>
      <c r="K73" s="9"/>
      <c r="L73" s="13"/>
      <c r="M73" s="14"/>
      <c r="N73" s="14"/>
      <c r="O73" s="14"/>
      <c r="P73" s="14"/>
      <c r="Q73" s="14"/>
      <c r="R73" s="15"/>
      <c r="S73" s="16"/>
    </row>
    <row r="74" spans="1:19" s="155" customFormat="1" ht="51.75" customHeight="1" x14ac:dyDescent="0.2">
      <c r="A74" s="167" t="s">
        <v>141</v>
      </c>
      <c r="B74" s="167" t="s">
        <v>142</v>
      </c>
      <c r="C74" s="167" t="s">
        <v>145</v>
      </c>
      <c r="D74" s="167"/>
      <c r="E74" s="152"/>
      <c r="F74" s="160"/>
      <c r="G74" s="160"/>
      <c r="H74" s="167"/>
      <c r="I74" s="153" t="s">
        <v>108</v>
      </c>
      <c r="J74" s="167"/>
      <c r="K74" s="167" t="s">
        <v>6</v>
      </c>
      <c r="L74" s="159"/>
      <c r="M74" s="154"/>
      <c r="N74" s="154"/>
      <c r="O74" s="154"/>
      <c r="P74" s="159"/>
      <c r="Q74" s="159"/>
      <c r="R74" s="170"/>
      <c r="S74" s="160"/>
    </row>
    <row r="75" spans="1:19" s="155" customFormat="1" ht="51.75" customHeight="1" x14ac:dyDescent="0.2">
      <c r="A75" s="167" t="s">
        <v>38</v>
      </c>
      <c r="B75" s="167" t="s">
        <v>393</v>
      </c>
      <c r="C75" s="167" t="s">
        <v>400</v>
      </c>
      <c r="D75" s="167"/>
      <c r="E75" s="152"/>
      <c r="F75" s="160"/>
      <c r="G75" s="160"/>
      <c r="H75" s="167"/>
      <c r="I75" s="153" t="s">
        <v>401</v>
      </c>
      <c r="J75" s="167"/>
      <c r="K75" s="167" t="s">
        <v>398</v>
      </c>
      <c r="L75" s="159">
        <v>1700000</v>
      </c>
      <c r="M75" s="154">
        <v>1000000</v>
      </c>
      <c r="N75" s="154"/>
      <c r="O75" s="154"/>
      <c r="P75" s="159"/>
      <c r="Q75" s="159"/>
      <c r="R75" s="170"/>
      <c r="S75" s="160"/>
    </row>
    <row r="76" spans="1:19" s="30" customFormat="1" ht="53.25" customHeight="1" x14ac:dyDescent="0.25">
      <c r="A76" s="79" t="s">
        <v>593</v>
      </c>
      <c r="B76" s="8"/>
      <c r="C76" s="9"/>
      <c r="D76" s="9"/>
      <c r="E76" s="8"/>
      <c r="F76" s="10"/>
      <c r="G76" s="11"/>
      <c r="H76" s="8"/>
      <c r="I76" s="12"/>
      <c r="J76" s="8"/>
      <c r="K76" s="9"/>
      <c r="L76" s="13"/>
      <c r="M76" s="14"/>
      <c r="N76" s="14"/>
      <c r="O76" s="14"/>
      <c r="P76" s="14"/>
      <c r="Q76" s="14"/>
      <c r="R76" s="15"/>
      <c r="S76" s="16"/>
    </row>
    <row r="77" spans="1:19" customFormat="1" ht="51.75" customHeight="1" x14ac:dyDescent="0.25">
      <c r="A77" s="21" t="s">
        <v>528</v>
      </c>
      <c r="B77" s="21" t="s">
        <v>580</v>
      </c>
      <c r="C77" s="27" t="s">
        <v>592</v>
      </c>
      <c r="D77" s="27" t="s">
        <v>591</v>
      </c>
      <c r="E77" s="21" t="s">
        <v>273</v>
      </c>
      <c r="F77" s="31">
        <v>2014</v>
      </c>
      <c r="G77" s="26">
        <v>2017</v>
      </c>
      <c r="H77" s="21"/>
      <c r="I77" s="44" t="s">
        <v>72</v>
      </c>
      <c r="J77" s="21"/>
      <c r="K77" s="27" t="s">
        <v>6</v>
      </c>
      <c r="L77" s="32">
        <v>11015004.49</v>
      </c>
      <c r="M77" s="23">
        <v>6900000</v>
      </c>
      <c r="N77" s="23"/>
      <c r="O77" s="23"/>
      <c r="P77" s="23"/>
      <c r="Q77" s="23"/>
      <c r="R77" s="94"/>
      <c r="S77" s="31"/>
    </row>
    <row r="78" spans="1:19" customFormat="1" ht="51.75" customHeight="1" x14ac:dyDescent="0.25">
      <c r="A78" s="21" t="s">
        <v>528</v>
      </c>
      <c r="B78" s="21" t="s">
        <v>529</v>
      </c>
      <c r="C78" s="27" t="s">
        <v>590</v>
      </c>
      <c r="D78" s="27" t="s">
        <v>589</v>
      </c>
      <c r="E78" s="21" t="s">
        <v>582</v>
      </c>
      <c r="F78" s="31"/>
      <c r="G78" s="26"/>
      <c r="H78" s="21"/>
      <c r="I78" s="44"/>
      <c r="J78" s="21"/>
      <c r="K78" s="27" t="s">
        <v>6</v>
      </c>
      <c r="L78" s="32">
        <v>414154.59</v>
      </c>
      <c r="M78" s="23">
        <v>300000</v>
      </c>
      <c r="N78" s="23"/>
      <c r="O78" s="23"/>
      <c r="P78" s="23"/>
      <c r="Q78" s="23"/>
      <c r="R78" s="94"/>
      <c r="S78" s="31"/>
    </row>
    <row r="79" spans="1:19" customFormat="1" ht="51.75" customHeight="1" x14ac:dyDescent="0.25">
      <c r="A79" s="21" t="s">
        <v>528</v>
      </c>
      <c r="B79" s="21" t="s">
        <v>588</v>
      </c>
      <c r="C79" s="27" t="s">
        <v>587</v>
      </c>
      <c r="D79" s="27" t="s">
        <v>586</v>
      </c>
      <c r="E79" s="21" t="s">
        <v>582</v>
      </c>
      <c r="F79" s="31"/>
      <c r="G79" s="26"/>
      <c r="H79" s="21"/>
      <c r="I79" s="44"/>
      <c r="J79" s="21"/>
      <c r="K79" s="27" t="s">
        <v>6</v>
      </c>
      <c r="L79" s="32">
        <v>1301512.18</v>
      </c>
      <c r="M79" s="23"/>
      <c r="N79" s="23"/>
      <c r="O79" s="23"/>
      <c r="P79" s="23"/>
      <c r="Q79" s="23"/>
      <c r="R79" s="94"/>
      <c r="S79" s="31"/>
    </row>
    <row r="80" spans="1:19" customFormat="1" ht="51.75" customHeight="1" x14ac:dyDescent="0.25">
      <c r="A80" s="21" t="s">
        <v>528</v>
      </c>
      <c r="B80" s="21" t="s">
        <v>585</v>
      </c>
      <c r="C80" s="27" t="s">
        <v>584</v>
      </c>
      <c r="D80" s="27" t="s">
        <v>583</v>
      </c>
      <c r="E80" s="21" t="s">
        <v>582</v>
      </c>
      <c r="F80" s="31">
        <v>2015</v>
      </c>
      <c r="G80" s="26">
        <v>2018</v>
      </c>
      <c r="H80" s="21"/>
      <c r="I80" s="44" t="s">
        <v>581</v>
      </c>
      <c r="J80" s="21"/>
      <c r="K80" s="27" t="s">
        <v>6</v>
      </c>
      <c r="L80" s="32">
        <v>549740</v>
      </c>
      <c r="M80" s="23">
        <v>312890</v>
      </c>
      <c r="N80" s="23"/>
      <c r="O80" s="23"/>
      <c r="P80" s="23"/>
      <c r="Q80" s="23"/>
      <c r="R80" s="94"/>
      <c r="S80" s="31"/>
    </row>
    <row r="81" spans="1:19" s="30" customFormat="1" ht="53.25" customHeight="1" x14ac:dyDescent="0.25">
      <c r="A81" s="66"/>
      <c r="B81" s="67"/>
      <c r="C81" s="67"/>
      <c r="D81" s="67"/>
      <c r="E81" s="67"/>
      <c r="F81" s="68"/>
      <c r="G81" s="68"/>
      <c r="H81" s="67"/>
      <c r="I81" s="8"/>
      <c r="J81" s="67"/>
      <c r="K81" s="67"/>
      <c r="L81" s="69"/>
      <c r="M81" s="69"/>
      <c r="N81" s="69"/>
      <c r="O81" s="69"/>
      <c r="P81" s="69"/>
      <c r="Q81" s="69"/>
      <c r="R81" s="68"/>
      <c r="S81" s="70"/>
    </row>
    <row r="82" spans="1:19" s="30" customFormat="1" ht="53.25" customHeight="1" x14ac:dyDescent="0.25">
      <c r="A82" s="84" t="s">
        <v>146</v>
      </c>
      <c r="B82" s="85"/>
      <c r="C82" s="86"/>
      <c r="D82" s="86"/>
      <c r="E82" s="85"/>
      <c r="F82" s="87"/>
      <c r="G82" s="88"/>
      <c r="H82" s="85"/>
      <c r="I82" s="89"/>
      <c r="J82" s="85"/>
      <c r="K82" s="86"/>
      <c r="L82" s="90"/>
      <c r="M82" s="91"/>
      <c r="N82" s="91"/>
      <c r="O82" s="91"/>
      <c r="P82" s="91"/>
      <c r="Q82" s="91"/>
      <c r="R82" s="92"/>
      <c r="S82" s="93"/>
    </row>
    <row r="83" spans="1:19" s="30" customFormat="1" ht="53.25" customHeight="1" x14ac:dyDescent="0.25">
      <c r="A83" s="79" t="s">
        <v>334</v>
      </c>
      <c r="B83" s="8"/>
      <c r="C83" s="9"/>
      <c r="D83" s="9"/>
      <c r="E83" s="8"/>
      <c r="F83" s="10"/>
      <c r="G83" s="11"/>
      <c r="H83" s="8"/>
      <c r="I83" s="12"/>
      <c r="J83" s="8"/>
      <c r="K83" s="9"/>
      <c r="L83" s="13"/>
      <c r="M83" s="14"/>
      <c r="N83" s="14"/>
      <c r="O83" s="14"/>
      <c r="P83" s="14"/>
      <c r="Q83" s="14"/>
      <c r="R83" s="15"/>
      <c r="S83" s="16"/>
    </row>
    <row r="84" spans="1:19" s="155" customFormat="1" ht="51.75" customHeight="1" x14ac:dyDescent="0.2">
      <c r="A84" s="167" t="s">
        <v>141</v>
      </c>
      <c r="B84" s="167" t="s">
        <v>146</v>
      </c>
      <c r="C84" s="167" t="s">
        <v>147</v>
      </c>
      <c r="D84" s="167"/>
      <c r="E84" s="152"/>
      <c r="F84" s="160"/>
      <c r="G84" s="160"/>
      <c r="H84" s="167"/>
      <c r="I84" s="153"/>
      <c r="J84" s="167"/>
      <c r="K84" s="167" t="s">
        <v>6</v>
      </c>
      <c r="L84" s="159">
        <v>14365</v>
      </c>
      <c r="M84" s="154">
        <v>14365</v>
      </c>
      <c r="N84" s="154">
        <v>14365</v>
      </c>
      <c r="O84" s="154"/>
      <c r="P84" s="159"/>
      <c r="Q84" s="159"/>
      <c r="R84" s="170"/>
      <c r="S84" s="160"/>
    </row>
    <row r="85" spans="1:19" s="155" customFormat="1" ht="51.75" customHeight="1" x14ac:dyDescent="0.2">
      <c r="A85" s="167" t="s">
        <v>141</v>
      </c>
      <c r="B85" s="167" t="s">
        <v>146</v>
      </c>
      <c r="C85" s="167" t="s">
        <v>147</v>
      </c>
      <c r="D85" s="167"/>
      <c r="E85" s="152"/>
      <c r="F85" s="160"/>
      <c r="G85" s="160"/>
      <c r="H85" s="167"/>
      <c r="I85" s="153" t="s">
        <v>108</v>
      </c>
      <c r="J85" s="167"/>
      <c r="K85" s="167" t="s">
        <v>6</v>
      </c>
      <c r="L85" s="159">
        <v>27400</v>
      </c>
      <c r="M85" s="154">
        <v>27400</v>
      </c>
      <c r="N85" s="154">
        <v>27400</v>
      </c>
      <c r="O85" s="154"/>
      <c r="P85" s="159"/>
      <c r="Q85" s="159"/>
      <c r="R85" s="170"/>
      <c r="S85" s="160"/>
    </row>
    <row r="86" spans="1:19" s="155" customFormat="1" ht="51.75" customHeight="1" x14ac:dyDescent="0.2">
      <c r="A86" s="167" t="s">
        <v>141</v>
      </c>
      <c r="B86" s="167" t="s">
        <v>146</v>
      </c>
      <c r="C86" s="167" t="s">
        <v>148</v>
      </c>
      <c r="D86" s="167"/>
      <c r="E86" s="152"/>
      <c r="F86" s="160"/>
      <c r="G86" s="160"/>
      <c r="H86" s="167"/>
      <c r="I86" s="153" t="s">
        <v>108</v>
      </c>
      <c r="J86" s="167"/>
      <c r="K86" s="167" t="s">
        <v>6</v>
      </c>
      <c r="L86" s="159">
        <v>10387.2024</v>
      </c>
      <c r="M86" s="154">
        <v>10387.2024</v>
      </c>
      <c r="N86" s="154">
        <v>10387.2024</v>
      </c>
      <c r="O86" s="154"/>
      <c r="P86" s="159"/>
      <c r="Q86" s="159"/>
      <c r="R86" s="170"/>
      <c r="S86" s="160"/>
    </row>
    <row r="87" spans="1:19" s="25" customFormat="1" ht="53.25" customHeight="1" x14ac:dyDescent="0.25">
      <c r="A87" s="66"/>
      <c r="B87" s="67"/>
      <c r="C87" s="67"/>
      <c r="D87" s="67"/>
      <c r="E87" s="67"/>
      <c r="F87" s="68"/>
      <c r="G87" s="68"/>
      <c r="H87" s="67"/>
      <c r="I87" s="8"/>
      <c r="J87" s="67"/>
      <c r="K87" s="67"/>
      <c r="L87" s="69"/>
      <c r="M87" s="69"/>
      <c r="N87" s="69"/>
      <c r="O87" s="69"/>
      <c r="P87" s="69"/>
      <c r="Q87" s="69"/>
      <c r="R87" s="68"/>
      <c r="S87" s="70"/>
    </row>
    <row r="88" spans="1:19" s="25" customFormat="1" ht="53.25" customHeight="1" x14ac:dyDescent="0.25">
      <c r="A88" s="84" t="s">
        <v>115</v>
      </c>
      <c r="B88" s="85"/>
      <c r="C88" s="86"/>
      <c r="D88" s="86"/>
      <c r="E88" s="85"/>
      <c r="F88" s="87"/>
      <c r="G88" s="88"/>
      <c r="H88" s="85"/>
      <c r="I88" s="89"/>
      <c r="J88" s="85"/>
      <c r="K88" s="86"/>
      <c r="L88" s="90"/>
      <c r="M88" s="91"/>
      <c r="N88" s="91"/>
      <c r="O88" s="91"/>
      <c r="P88" s="91"/>
      <c r="Q88" s="91"/>
      <c r="R88" s="92"/>
      <c r="S88" s="93"/>
    </row>
    <row r="89" spans="1:19" s="25" customFormat="1" ht="53.25" customHeight="1" x14ac:dyDescent="0.25">
      <c r="A89" s="79" t="s">
        <v>335</v>
      </c>
      <c r="B89" s="8"/>
      <c r="C89" s="9"/>
      <c r="D89" s="9"/>
      <c r="E89" s="8"/>
      <c r="F89" s="10"/>
      <c r="G89" s="11"/>
      <c r="H89" s="8"/>
      <c r="I89" s="12"/>
      <c r="J89" s="8"/>
      <c r="K89" s="9"/>
      <c r="L89" s="13"/>
      <c r="M89" s="14"/>
      <c r="N89" s="14"/>
      <c r="O89" s="14"/>
      <c r="P89" s="14"/>
      <c r="Q89" s="14"/>
      <c r="R89" s="15"/>
      <c r="S89" s="16"/>
    </row>
    <row r="90" spans="1:19" s="155" customFormat="1" ht="51.75" customHeight="1" x14ac:dyDescent="0.2">
      <c r="A90" s="167" t="s">
        <v>149</v>
      </c>
      <c r="B90" s="167" t="s">
        <v>121</v>
      </c>
      <c r="C90" s="167" t="s">
        <v>150</v>
      </c>
      <c r="D90" s="167" t="s">
        <v>151</v>
      </c>
      <c r="E90" s="152" t="s">
        <v>115</v>
      </c>
      <c r="F90" s="160">
        <v>2011</v>
      </c>
      <c r="G90" s="160">
        <v>2018</v>
      </c>
      <c r="H90" s="167" t="s">
        <v>135</v>
      </c>
      <c r="I90" s="153" t="s">
        <v>37</v>
      </c>
      <c r="J90" s="167" t="s">
        <v>126</v>
      </c>
      <c r="K90" s="167" t="s">
        <v>6</v>
      </c>
      <c r="L90" s="159">
        <v>1049000</v>
      </c>
      <c r="M90" s="154"/>
      <c r="N90" s="154"/>
      <c r="O90" s="154"/>
      <c r="P90" s="159"/>
      <c r="Q90" s="159"/>
      <c r="R90" s="170">
        <v>7.0000000000000007E-2</v>
      </c>
      <c r="S90" s="160"/>
    </row>
    <row r="91" spans="1:19" s="155" customFormat="1" ht="51.75" customHeight="1" x14ac:dyDescent="0.2">
      <c r="A91" s="167" t="s">
        <v>152</v>
      </c>
      <c r="B91" s="167" t="s">
        <v>121</v>
      </c>
      <c r="C91" s="167" t="s">
        <v>153</v>
      </c>
      <c r="D91" s="167" t="s">
        <v>154</v>
      </c>
      <c r="E91" s="152" t="s">
        <v>115</v>
      </c>
      <c r="F91" s="160">
        <v>2006</v>
      </c>
      <c r="G91" s="160">
        <v>2015</v>
      </c>
      <c r="H91" s="167" t="s">
        <v>155</v>
      </c>
      <c r="I91" s="153" t="s">
        <v>37</v>
      </c>
      <c r="J91" s="167" t="s">
        <v>126</v>
      </c>
      <c r="K91" s="167" t="s">
        <v>6</v>
      </c>
      <c r="L91" s="159">
        <v>120000</v>
      </c>
      <c r="M91" s="154"/>
      <c r="N91" s="154"/>
      <c r="O91" s="154"/>
      <c r="P91" s="159"/>
      <c r="Q91" s="159"/>
      <c r="R91" s="170">
        <v>0.03</v>
      </c>
      <c r="S91" s="160"/>
    </row>
    <row r="92" spans="1:19" s="155" customFormat="1" ht="51.75" customHeight="1" x14ac:dyDescent="0.2">
      <c r="A92" s="167" t="s">
        <v>141</v>
      </c>
      <c r="B92" s="167" t="s">
        <v>156</v>
      </c>
      <c r="C92" s="167" t="s">
        <v>157</v>
      </c>
      <c r="D92" s="167"/>
      <c r="E92" s="152"/>
      <c r="F92" s="160"/>
      <c r="G92" s="160"/>
      <c r="H92" s="167"/>
      <c r="I92" s="153" t="s">
        <v>108</v>
      </c>
      <c r="J92" s="167"/>
      <c r="K92" s="167" t="s">
        <v>6</v>
      </c>
      <c r="L92" s="159"/>
      <c r="M92" s="154"/>
      <c r="N92" s="154"/>
      <c r="O92" s="154"/>
      <c r="P92" s="159"/>
      <c r="Q92" s="159"/>
      <c r="R92" s="170"/>
      <c r="S92" s="160"/>
    </row>
    <row r="93" spans="1:19" s="155" customFormat="1" ht="51.75" customHeight="1" x14ac:dyDescent="0.2">
      <c r="A93" s="167" t="s">
        <v>9</v>
      </c>
      <c r="B93" s="167"/>
      <c r="C93" s="167" t="s">
        <v>158</v>
      </c>
      <c r="D93" s="167" t="s">
        <v>159</v>
      </c>
      <c r="E93" s="152" t="s">
        <v>160</v>
      </c>
      <c r="F93" s="160"/>
      <c r="G93" s="160"/>
      <c r="H93" s="167"/>
      <c r="I93" s="153" t="s">
        <v>80</v>
      </c>
      <c r="J93" s="167"/>
      <c r="K93" s="167" t="s">
        <v>6</v>
      </c>
      <c r="L93" s="159"/>
      <c r="M93" s="154">
        <v>1092001.1600000001</v>
      </c>
      <c r="N93" s="154">
        <v>1079086.905</v>
      </c>
      <c r="O93" s="154">
        <v>1073553.1150000002</v>
      </c>
      <c r="P93" s="159">
        <v>1075925.02</v>
      </c>
      <c r="Q93" s="159"/>
      <c r="R93" s="170"/>
      <c r="S93" s="160"/>
    </row>
    <row r="94" spans="1:19" customFormat="1" ht="51.75" customHeight="1" x14ac:dyDescent="0.25">
      <c r="A94" s="21" t="s">
        <v>528</v>
      </c>
      <c r="B94" s="21" t="s">
        <v>580</v>
      </c>
      <c r="C94" s="27" t="s">
        <v>579</v>
      </c>
      <c r="D94" s="27"/>
      <c r="E94" s="21" t="s">
        <v>527</v>
      </c>
      <c r="F94" s="31">
        <v>2009</v>
      </c>
      <c r="G94" s="26">
        <v>2015</v>
      </c>
      <c r="H94" s="21"/>
      <c r="I94" s="44" t="s">
        <v>578</v>
      </c>
      <c r="J94" s="21"/>
      <c r="K94" s="27" t="s">
        <v>6</v>
      </c>
      <c r="L94" s="32">
        <v>2979599</v>
      </c>
      <c r="M94" s="23">
        <v>0</v>
      </c>
      <c r="N94" s="23"/>
      <c r="O94" s="23"/>
      <c r="P94" s="23"/>
      <c r="Q94" s="23"/>
      <c r="R94" s="94"/>
      <c r="S94" s="31"/>
    </row>
    <row r="95" spans="1:19" customFormat="1" ht="51.75" customHeight="1" x14ac:dyDescent="0.25">
      <c r="A95" s="21" t="s">
        <v>528</v>
      </c>
      <c r="B95" s="21" t="s">
        <v>577</v>
      </c>
      <c r="C95" s="27" t="s">
        <v>576</v>
      </c>
      <c r="D95" s="27" t="s">
        <v>575</v>
      </c>
      <c r="E95" s="21" t="s">
        <v>527</v>
      </c>
      <c r="F95" s="31">
        <v>2016</v>
      </c>
      <c r="G95" s="26">
        <v>2020</v>
      </c>
      <c r="H95" s="21"/>
      <c r="I95" s="44" t="s">
        <v>25</v>
      </c>
      <c r="J95" s="21" t="s">
        <v>574</v>
      </c>
      <c r="K95" s="27" t="s">
        <v>6</v>
      </c>
      <c r="L95" s="32">
        <v>0</v>
      </c>
      <c r="M95" s="23">
        <v>1266268</v>
      </c>
      <c r="N95" s="23"/>
      <c r="O95" s="23"/>
      <c r="P95" s="23"/>
      <c r="Q95" s="23"/>
      <c r="R95" s="94"/>
      <c r="S95" s="31"/>
    </row>
    <row r="96" spans="1:19" customFormat="1" ht="51.75" customHeight="1" x14ac:dyDescent="0.25">
      <c r="A96" s="21" t="s">
        <v>528</v>
      </c>
      <c r="B96" s="21" t="s">
        <v>530</v>
      </c>
      <c r="C96" s="27" t="s">
        <v>573</v>
      </c>
      <c r="D96" s="27" t="s">
        <v>572</v>
      </c>
      <c r="E96" s="21" t="s">
        <v>527</v>
      </c>
      <c r="F96" s="31">
        <v>2015</v>
      </c>
      <c r="G96" s="26">
        <v>2018</v>
      </c>
      <c r="H96" s="21"/>
      <c r="I96" s="44" t="s">
        <v>571</v>
      </c>
      <c r="J96" s="21"/>
      <c r="K96" s="27" t="s">
        <v>6</v>
      </c>
      <c r="L96" s="32">
        <v>27086362</v>
      </c>
      <c r="M96" s="23">
        <v>37810895</v>
      </c>
      <c r="N96" s="23"/>
      <c r="O96" s="23"/>
      <c r="P96" s="23"/>
      <c r="Q96" s="23"/>
      <c r="R96" s="94"/>
      <c r="S96" s="31"/>
    </row>
    <row r="97" spans="1:19" customFormat="1" ht="51.75" customHeight="1" x14ac:dyDescent="0.25">
      <c r="A97" s="21" t="s">
        <v>528</v>
      </c>
      <c r="B97" s="21" t="s">
        <v>570</v>
      </c>
      <c r="C97" s="27" t="s">
        <v>569</v>
      </c>
      <c r="D97" s="27" t="s">
        <v>568</v>
      </c>
      <c r="E97" s="21" t="s">
        <v>567</v>
      </c>
      <c r="F97" s="31"/>
      <c r="G97" s="26">
        <v>2017</v>
      </c>
      <c r="H97" s="21"/>
      <c r="I97" s="44"/>
      <c r="J97" s="21" t="s">
        <v>526</v>
      </c>
      <c r="K97" s="27" t="s">
        <v>6</v>
      </c>
      <c r="L97" s="32">
        <v>642008</v>
      </c>
      <c r="M97" s="23">
        <v>0</v>
      </c>
      <c r="N97" s="23"/>
      <c r="O97" s="23"/>
      <c r="P97" s="23"/>
      <c r="Q97" s="23"/>
      <c r="R97" s="94"/>
      <c r="S97" s="31"/>
    </row>
    <row r="98" spans="1:19" customFormat="1" ht="51.75" customHeight="1" x14ac:dyDescent="0.25">
      <c r="A98" s="21" t="s">
        <v>528</v>
      </c>
      <c r="B98" s="21" t="s">
        <v>566</v>
      </c>
      <c r="C98" s="27" t="s">
        <v>565</v>
      </c>
      <c r="D98" s="27" t="s">
        <v>564</v>
      </c>
      <c r="E98" s="21" t="s">
        <v>527</v>
      </c>
      <c r="F98" s="31"/>
      <c r="G98" s="26">
        <v>2017</v>
      </c>
      <c r="H98" s="21"/>
      <c r="I98" s="44" t="s">
        <v>563</v>
      </c>
      <c r="J98" s="21"/>
      <c r="K98" s="27" t="s">
        <v>6</v>
      </c>
      <c r="L98" s="32">
        <v>1519497.58</v>
      </c>
      <c r="M98" s="23">
        <v>0</v>
      </c>
      <c r="N98" s="23"/>
      <c r="O98" s="23"/>
      <c r="P98" s="23"/>
      <c r="Q98" s="23"/>
      <c r="R98" s="94"/>
      <c r="S98" s="31"/>
    </row>
    <row r="99" spans="1:19" customFormat="1" ht="51.75" customHeight="1" x14ac:dyDescent="0.25">
      <c r="A99" s="21" t="s">
        <v>528</v>
      </c>
      <c r="B99" s="21" t="s">
        <v>562</v>
      </c>
      <c r="C99" s="27" t="s">
        <v>561</v>
      </c>
      <c r="D99" s="27" t="s">
        <v>560</v>
      </c>
      <c r="E99" s="21" t="s">
        <v>156</v>
      </c>
      <c r="F99" s="31"/>
      <c r="G99" s="26"/>
      <c r="H99" s="21"/>
      <c r="I99" s="21"/>
      <c r="J99" s="21"/>
      <c r="K99" s="27" t="s">
        <v>6</v>
      </c>
      <c r="L99" s="32">
        <v>1427481</v>
      </c>
      <c r="M99" s="23">
        <v>5914191</v>
      </c>
      <c r="N99" s="23"/>
      <c r="O99" s="23"/>
      <c r="P99" s="23"/>
      <c r="Q99" s="23"/>
      <c r="R99" s="94"/>
      <c r="S99" s="31"/>
    </row>
    <row r="100" spans="1:19" s="33" customFormat="1" ht="53.25" customHeight="1" x14ac:dyDescent="0.25">
      <c r="A100" s="66"/>
      <c r="B100" s="67"/>
      <c r="C100" s="72"/>
      <c r="D100" s="67"/>
      <c r="E100" s="67"/>
      <c r="F100" s="68"/>
      <c r="G100" s="68"/>
      <c r="H100" s="67"/>
      <c r="I100" s="8"/>
      <c r="J100" s="67"/>
      <c r="K100" s="8"/>
      <c r="L100" s="69"/>
      <c r="M100" s="73"/>
      <c r="N100" s="73"/>
      <c r="O100" s="73"/>
      <c r="P100" s="73"/>
      <c r="Q100" s="69"/>
      <c r="R100" s="68"/>
      <c r="S100" s="70"/>
    </row>
    <row r="101" spans="1:19" s="33" customFormat="1" ht="53.25" customHeight="1" x14ac:dyDescent="0.25">
      <c r="A101" s="84" t="s">
        <v>161</v>
      </c>
      <c r="B101" s="85"/>
      <c r="C101" s="86"/>
      <c r="D101" s="86"/>
      <c r="E101" s="85"/>
      <c r="F101" s="87"/>
      <c r="G101" s="88"/>
      <c r="H101" s="85"/>
      <c r="I101" s="89"/>
      <c r="J101" s="85"/>
      <c r="K101" s="86"/>
      <c r="L101" s="90"/>
      <c r="M101" s="91"/>
      <c r="N101" s="91"/>
      <c r="O101" s="91"/>
      <c r="P101" s="91"/>
      <c r="Q101" s="91"/>
      <c r="R101" s="92"/>
      <c r="S101" s="93"/>
    </row>
    <row r="102" spans="1:19" s="35" customFormat="1" ht="53.25" customHeight="1" x14ac:dyDescent="0.25">
      <c r="A102" s="79" t="s">
        <v>336</v>
      </c>
      <c r="B102" s="8"/>
      <c r="C102" s="9"/>
      <c r="D102" s="9"/>
      <c r="E102" s="8"/>
      <c r="F102" s="10"/>
      <c r="G102" s="11"/>
      <c r="H102" s="8"/>
      <c r="I102" s="12"/>
      <c r="J102" s="8"/>
      <c r="K102" s="9"/>
      <c r="L102" s="13"/>
      <c r="M102" s="14"/>
      <c r="N102" s="14"/>
      <c r="O102" s="14"/>
      <c r="P102" s="14"/>
      <c r="Q102" s="14"/>
      <c r="R102" s="15"/>
      <c r="S102" s="16"/>
    </row>
    <row r="103" spans="1:19" s="155" customFormat="1" ht="51.75" customHeight="1" x14ac:dyDescent="0.2">
      <c r="A103" s="167" t="s">
        <v>33</v>
      </c>
      <c r="B103" s="167" t="s">
        <v>34</v>
      </c>
      <c r="C103" s="167" t="s">
        <v>35</v>
      </c>
      <c r="D103" s="167" t="s">
        <v>36</v>
      </c>
      <c r="E103" s="152" t="s">
        <v>161</v>
      </c>
      <c r="F103" s="160">
        <v>2012</v>
      </c>
      <c r="G103" s="160">
        <v>2015</v>
      </c>
      <c r="H103" s="167"/>
      <c r="I103" s="153" t="s">
        <v>37</v>
      </c>
      <c r="J103" s="167"/>
      <c r="K103" s="167" t="s">
        <v>6</v>
      </c>
      <c r="L103" s="159"/>
      <c r="M103" s="154"/>
      <c r="N103" s="154"/>
      <c r="O103" s="154"/>
      <c r="P103" s="159"/>
      <c r="Q103" s="159"/>
      <c r="R103" s="170"/>
      <c r="S103" s="160" t="s">
        <v>432</v>
      </c>
    </row>
    <row r="104" spans="1:19" s="34" customFormat="1" ht="53.25" customHeight="1" x14ac:dyDescent="0.25">
      <c r="A104" s="79" t="s">
        <v>337</v>
      </c>
      <c r="B104" s="8"/>
      <c r="C104" s="9"/>
      <c r="D104" s="9"/>
      <c r="E104" s="8"/>
      <c r="F104" s="10"/>
      <c r="G104" s="11"/>
      <c r="H104" s="8"/>
      <c r="I104" s="12"/>
      <c r="J104" s="8"/>
      <c r="K104" s="9"/>
      <c r="L104" s="13"/>
      <c r="M104" s="14"/>
      <c r="N104" s="14"/>
      <c r="O104" s="14"/>
      <c r="P104" s="14"/>
      <c r="Q104" s="14"/>
      <c r="R104" s="15"/>
      <c r="S104" s="16"/>
    </row>
    <row r="105" spans="1:19" s="155" customFormat="1" ht="51.75" customHeight="1" x14ac:dyDescent="0.2">
      <c r="A105" s="167" t="s">
        <v>162</v>
      </c>
      <c r="B105" s="167" t="s">
        <v>121</v>
      </c>
      <c r="C105" s="167" t="s">
        <v>163</v>
      </c>
      <c r="D105" s="167" t="s">
        <v>164</v>
      </c>
      <c r="E105" s="152" t="s">
        <v>134</v>
      </c>
      <c r="F105" s="160">
        <v>2017</v>
      </c>
      <c r="G105" s="160">
        <v>2018</v>
      </c>
      <c r="H105" s="167" t="s">
        <v>165</v>
      </c>
      <c r="I105" s="153" t="s">
        <v>37</v>
      </c>
      <c r="J105" s="167" t="s">
        <v>126</v>
      </c>
      <c r="K105" s="167" t="s">
        <v>6</v>
      </c>
      <c r="L105" s="159"/>
      <c r="M105" s="154">
        <v>2500000</v>
      </c>
      <c r="N105" s="154"/>
      <c r="O105" s="154"/>
      <c r="P105" s="159"/>
      <c r="Q105" s="159"/>
      <c r="R105" s="170">
        <v>0.03</v>
      </c>
      <c r="S105" s="160"/>
    </row>
    <row r="106" spans="1:19" s="34" customFormat="1" ht="53.25" customHeight="1" x14ac:dyDescent="0.25">
      <c r="A106" s="79" t="s">
        <v>324</v>
      </c>
      <c r="B106" s="8"/>
      <c r="C106" s="9"/>
      <c r="D106" s="9"/>
      <c r="E106" s="8"/>
      <c r="F106" s="10"/>
      <c r="G106" s="11"/>
      <c r="H106" s="8"/>
      <c r="I106" s="12"/>
      <c r="J106" s="8"/>
      <c r="K106" s="9"/>
      <c r="L106" s="13"/>
      <c r="M106" s="14"/>
      <c r="N106" s="14"/>
      <c r="O106" s="14"/>
      <c r="P106" s="14"/>
      <c r="Q106" s="14"/>
      <c r="R106" s="15"/>
      <c r="S106" s="16"/>
    </row>
    <row r="107" spans="1:19" s="155" customFormat="1" ht="51.75" customHeight="1" x14ac:dyDescent="0.2">
      <c r="A107" s="167" t="s">
        <v>166</v>
      </c>
      <c r="B107" s="167" t="s">
        <v>167</v>
      </c>
      <c r="C107" s="167" t="s">
        <v>168</v>
      </c>
      <c r="D107" s="167"/>
      <c r="E107" s="152"/>
      <c r="F107" s="160"/>
      <c r="G107" s="160">
        <v>2017</v>
      </c>
      <c r="H107" s="167"/>
      <c r="I107" s="153" t="s">
        <v>169</v>
      </c>
      <c r="J107" s="167" t="s">
        <v>170</v>
      </c>
      <c r="K107" s="167" t="s">
        <v>10</v>
      </c>
      <c r="L107" s="159"/>
      <c r="M107" s="154"/>
      <c r="N107" s="154"/>
      <c r="O107" s="154"/>
      <c r="P107" s="159"/>
      <c r="Q107" s="159"/>
      <c r="R107" s="170"/>
      <c r="S107" s="160"/>
    </row>
    <row r="108" spans="1:19" s="155" customFormat="1" ht="51.75" customHeight="1" x14ac:dyDescent="0.2">
      <c r="A108" s="167" t="s">
        <v>166</v>
      </c>
      <c r="B108" s="167" t="s">
        <v>171</v>
      </c>
      <c r="C108" s="167" t="s">
        <v>172</v>
      </c>
      <c r="D108" s="167"/>
      <c r="E108" s="152"/>
      <c r="F108" s="160"/>
      <c r="G108" s="160">
        <v>2017</v>
      </c>
      <c r="H108" s="167"/>
      <c r="I108" s="153" t="s">
        <v>173</v>
      </c>
      <c r="J108" s="167" t="s">
        <v>174</v>
      </c>
      <c r="K108" s="167" t="s">
        <v>10</v>
      </c>
      <c r="L108" s="159"/>
      <c r="M108" s="154"/>
      <c r="N108" s="154"/>
      <c r="O108" s="154"/>
      <c r="P108" s="159"/>
      <c r="Q108" s="159"/>
      <c r="R108" s="170"/>
      <c r="S108" s="160"/>
    </row>
    <row r="109" spans="1:19" s="155" customFormat="1" ht="51.75" customHeight="1" x14ac:dyDescent="0.2">
      <c r="A109" s="167" t="s">
        <v>521</v>
      </c>
      <c r="B109" s="167"/>
      <c r="C109" s="167" t="s">
        <v>175</v>
      </c>
      <c r="D109" s="167" t="s">
        <v>176</v>
      </c>
      <c r="E109" s="152" t="s">
        <v>177</v>
      </c>
      <c r="F109" s="160"/>
      <c r="G109" s="160"/>
      <c r="H109" s="167"/>
      <c r="I109" s="153" t="s">
        <v>80</v>
      </c>
      <c r="J109" s="167"/>
      <c r="K109" s="167" t="s">
        <v>6</v>
      </c>
      <c r="L109" s="159"/>
      <c r="M109" s="154">
        <v>1873817.6000000001</v>
      </c>
      <c r="N109" s="154">
        <v>1848983.3</v>
      </c>
      <c r="O109" s="154">
        <v>1845478.9000000001</v>
      </c>
      <c r="P109" s="159">
        <v>1864807.2000000002</v>
      </c>
      <c r="Q109" s="159"/>
      <c r="R109" s="170"/>
      <c r="S109" s="160"/>
    </row>
    <row r="110" spans="1:19" s="155" customFormat="1" ht="51.75" customHeight="1" x14ac:dyDescent="0.2">
      <c r="A110" s="167" t="s">
        <v>521</v>
      </c>
      <c r="B110" s="167"/>
      <c r="C110" s="167" t="s">
        <v>178</v>
      </c>
      <c r="D110" s="167" t="s">
        <v>179</v>
      </c>
      <c r="E110" s="152" t="s">
        <v>177</v>
      </c>
      <c r="F110" s="160"/>
      <c r="G110" s="160"/>
      <c r="H110" s="167"/>
      <c r="I110" s="153" t="s">
        <v>80</v>
      </c>
      <c r="J110" s="167"/>
      <c r="K110" s="167" t="s">
        <v>6</v>
      </c>
      <c r="L110" s="159"/>
      <c r="M110" s="154">
        <v>2914083.75</v>
      </c>
      <c r="N110" s="154">
        <v>2940264.5</v>
      </c>
      <c r="O110" s="154">
        <v>2933958</v>
      </c>
      <c r="P110" s="159">
        <v>2986353.75</v>
      </c>
      <c r="Q110" s="159"/>
      <c r="R110" s="170"/>
      <c r="S110" s="160"/>
    </row>
    <row r="111" spans="1:19" s="155" customFormat="1" ht="51.75" customHeight="1" x14ac:dyDescent="0.2">
      <c r="A111" s="167" t="s">
        <v>180</v>
      </c>
      <c r="B111" s="167" t="s">
        <v>106</v>
      </c>
      <c r="C111" s="167" t="s">
        <v>402</v>
      </c>
      <c r="D111" s="167"/>
      <c r="E111" s="152"/>
      <c r="F111" s="160"/>
      <c r="G111" s="160"/>
      <c r="H111" s="167"/>
      <c r="I111" s="153" t="s">
        <v>181</v>
      </c>
      <c r="J111" s="167"/>
      <c r="K111" s="167" t="s">
        <v>6</v>
      </c>
      <c r="L111" s="159">
        <v>7915563.6600000001</v>
      </c>
      <c r="M111" s="154">
        <v>4000000</v>
      </c>
      <c r="N111" s="154"/>
      <c r="O111" s="154"/>
      <c r="P111" s="159"/>
      <c r="Q111" s="159"/>
      <c r="R111" s="170" t="s">
        <v>404</v>
      </c>
      <c r="S111" s="160" t="s">
        <v>403</v>
      </c>
    </row>
    <row r="112" spans="1:19" customFormat="1" ht="51.75" customHeight="1" x14ac:dyDescent="0.25">
      <c r="A112" s="21" t="s">
        <v>528</v>
      </c>
      <c r="B112" s="21" t="s">
        <v>617</v>
      </c>
      <c r="C112" s="27" t="s">
        <v>616</v>
      </c>
      <c r="D112" s="27" t="s">
        <v>615</v>
      </c>
      <c r="E112" s="21" t="s">
        <v>161</v>
      </c>
      <c r="F112" s="31">
        <v>2010</v>
      </c>
      <c r="G112" s="26">
        <v>2018</v>
      </c>
      <c r="H112" s="21"/>
      <c r="I112" s="44" t="s">
        <v>614</v>
      </c>
      <c r="J112" s="21"/>
      <c r="K112" s="27" t="s">
        <v>6</v>
      </c>
      <c r="L112" s="32">
        <v>2228218.13</v>
      </c>
      <c r="M112" s="23">
        <v>1500000</v>
      </c>
      <c r="N112" s="23"/>
      <c r="O112" s="23"/>
      <c r="P112" s="23"/>
      <c r="Q112" s="23"/>
      <c r="R112" s="94"/>
      <c r="S112" s="31"/>
    </row>
    <row r="113" spans="1:19" customFormat="1" ht="51.75" customHeight="1" x14ac:dyDescent="0.25">
      <c r="A113" s="21" t="s">
        <v>528</v>
      </c>
      <c r="B113" s="21" t="s">
        <v>613</v>
      </c>
      <c r="C113" s="27" t="s">
        <v>612</v>
      </c>
      <c r="D113" s="27" t="s">
        <v>611</v>
      </c>
      <c r="E113" s="21" t="s">
        <v>161</v>
      </c>
      <c r="F113" s="31"/>
      <c r="G113" s="26"/>
      <c r="H113" s="21"/>
      <c r="I113" s="21" t="s">
        <v>526</v>
      </c>
      <c r="J113" s="21"/>
      <c r="K113" s="27" t="s">
        <v>6</v>
      </c>
      <c r="L113" s="32">
        <v>0</v>
      </c>
      <c r="M113" s="23">
        <v>3000000</v>
      </c>
      <c r="N113" s="23"/>
      <c r="O113" s="23"/>
      <c r="P113" s="23"/>
      <c r="Q113" s="23"/>
      <c r="R113" s="94"/>
      <c r="S113" s="31"/>
    </row>
    <row r="114" spans="1:19" s="24" customFormat="1" ht="53.25" customHeight="1" x14ac:dyDescent="0.2">
      <c r="A114" s="66"/>
      <c r="B114" s="8"/>
      <c r="C114" s="8"/>
      <c r="D114" s="67"/>
      <c r="E114" s="67"/>
      <c r="F114" s="68"/>
      <c r="G114" s="68"/>
      <c r="H114" s="67"/>
      <c r="I114" s="8"/>
      <c r="J114" s="67"/>
      <c r="K114" s="9"/>
      <c r="L114" s="69"/>
      <c r="M114" s="74"/>
      <c r="N114" s="74"/>
      <c r="O114" s="74"/>
      <c r="P114" s="74"/>
      <c r="Q114" s="74"/>
      <c r="R114" s="75"/>
      <c r="S114" s="76"/>
    </row>
    <row r="115" spans="1:19" s="33" customFormat="1" ht="53.25" customHeight="1" x14ac:dyDescent="0.25">
      <c r="A115" s="84" t="s">
        <v>283</v>
      </c>
      <c r="B115" s="85"/>
      <c r="C115" s="86"/>
      <c r="D115" s="86"/>
      <c r="E115" s="85"/>
      <c r="F115" s="87"/>
      <c r="G115" s="88"/>
      <c r="H115" s="85"/>
      <c r="I115" s="89"/>
      <c r="J115" s="85"/>
      <c r="K115" s="86"/>
      <c r="L115" s="90"/>
      <c r="M115" s="91"/>
      <c r="N115" s="91"/>
      <c r="O115" s="91"/>
      <c r="P115" s="91"/>
      <c r="Q115" s="91"/>
      <c r="R115" s="92"/>
      <c r="S115" s="93"/>
    </row>
    <row r="116" spans="1:19" s="33" customFormat="1" ht="53.25" customHeight="1" x14ac:dyDescent="0.25">
      <c r="A116" s="79" t="s">
        <v>324</v>
      </c>
      <c r="B116" s="8"/>
      <c r="C116" s="9"/>
      <c r="D116" s="9"/>
      <c r="E116" s="8"/>
      <c r="F116" s="10"/>
      <c r="G116" s="11"/>
      <c r="H116" s="8"/>
      <c r="I116" s="12"/>
      <c r="J116" s="8"/>
      <c r="K116" s="9"/>
      <c r="L116" s="13"/>
      <c r="M116" s="14"/>
      <c r="N116" s="14"/>
      <c r="O116" s="14"/>
      <c r="P116" s="14"/>
      <c r="Q116" s="14"/>
      <c r="R116" s="15"/>
      <c r="S116" s="16"/>
    </row>
    <row r="117" spans="1:19" s="155" customFormat="1" ht="51.75" customHeight="1" x14ac:dyDescent="0.2">
      <c r="A117" s="167" t="s">
        <v>405</v>
      </c>
      <c r="B117" s="167" t="s">
        <v>106</v>
      </c>
      <c r="C117" s="167" t="s">
        <v>193</v>
      </c>
      <c r="D117" s="167"/>
      <c r="E117" s="152"/>
      <c r="F117" s="160"/>
      <c r="G117" s="160"/>
      <c r="H117" s="167"/>
      <c r="I117" s="153" t="s">
        <v>181</v>
      </c>
      <c r="J117" s="167"/>
      <c r="K117" s="167" t="s">
        <v>6</v>
      </c>
      <c r="L117" s="159">
        <v>683542.79</v>
      </c>
      <c r="M117" s="154">
        <v>350000</v>
      </c>
      <c r="N117" s="154"/>
      <c r="O117" s="154"/>
      <c r="P117" s="159"/>
      <c r="Q117" s="159"/>
      <c r="R117" s="170" t="s">
        <v>406</v>
      </c>
      <c r="S117" s="160" t="s">
        <v>421</v>
      </c>
    </row>
    <row r="118" spans="1:19" s="155" customFormat="1" ht="51.75" customHeight="1" x14ac:dyDescent="0.2">
      <c r="A118" s="167" t="s">
        <v>182</v>
      </c>
      <c r="B118" s="167" t="s">
        <v>5</v>
      </c>
      <c r="C118" s="167" t="s">
        <v>183</v>
      </c>
      <c r="D118" s="167"/>
      <c r="E118" s="152"/>
      <c r="F118" s="160"/>
      <c r="G118" s="160"/>
      <c r="H118" s="167"/>
      <c r="I118" s="153" t="s">
        <v>184</v>
      </c>
      <c r="J118" s="167"/>
      <c r="K118" s="167" t="s">
        <v>10</v>
      </c>
      <c r="L118" s="159"/>
      <c r="M118" s="154">
        <v>150000</v>
      </c>
      <c r="N118" s="154"/>
      <c r="O118" s="154"/>
      <c r="P118" s="159"/>
      <c r="Q118" s="159"/>
      <c r="R118" s="170"/>
      <c r="S118" s="160"/>
    </row>
    <row r="119" spans="1:19" s="155" customFormat="1" ht="51.75" customHeight="1" x14ac:dyDescent="0.2">
      <c r="A119" s="167" t="s">
        <v>182</v>
      </c>
      <c r="B119" s="167" t="s">
        <v>2</v>
      </c>
      <c r="C119" s="167" t="s">
        <v>185</v>
      </c>
      <c r="D119" s="167"/>
      <c r="E119" s="152"/>
      <c r="F119" s="160"/>
      <c r="G119" s="160"/>
      <c r="H119" s="167"/>
      <c r="I119" s="153" t="s">
        <v>186</v>
      </c>
      <c r="J119" s="167"/>
      <c r="K119" s="167" t="s">
        <v>10</v>
      </c>
      <c r="L119" s="159"/>
      <c r="M119" s="154">
        <v>300000</v>
      </c>
      <c r="N119" s="154"/>
      <c r="O119" s="154"/>
      <c r="P119" s="159"/>
      <c r="Q119" s="159"/>
      <c r="R119" s="170" t="s">
        <v>169</v>
      </c>
      <c r="S119" s="160"/>
    </row>
    <row r="120" spans="1:19" s="155" customFormat="1" ht="51.75" customHeight="1" x14ac:dyDescent="0.2">
      <c r="A120" s="167" t="s">
        <v>182</v>
      </c>
      <c r="B120" s="167" t="s">
        <v>5</v>
      </c>
      <c r="C120" s="167" t="s">
        <v>258</v>
      </c>
      <c r="D120" s="167"/>
      <c r="E120" s="152"/>
      <c r="F120" s="160"/>
      <c r="G120" s="160"/>
      <c r="H120" s="167"/>
      <c r="I120" s="153" t="s">
        <v>169</v>
      </c>
      <c r="J120" s="167"/>
      <c r="K120" s="167" t="s">
        <v>10</v>
      </c>
      <c r="L120" s="159"/>
      <c r="M120" s="154">
        <v>150000</v>
      </c>
      <c r="N120" s="154"/>
      <c r="O120" s="154"/>
      <c r="P120" s="159"/>
      <c r="Q120" s="159"/>
      <c r="R120" s="170"/>
      <c r="S120" s="160"/>
    </row>
    <row r="121" spans="1:19" s="155" customFormat="1" ht="51.75" customHeight="1" x14ac:dyDescent="0.2">
      <c r="A121" s="167" t="s">
        <v>38</v>
      </c>
      <c r="B121" s="167" t="s">
        <v>393</v>
      </c>
      <c r="C121" s="167" t="s">
        <v>394</v>
      </c>
      <c r="D121" s="167" t="s">
        <v>397</v>
      </c>
      <c r="E121" s="152"/>
      <c r="F121" s="160"/>
      <c r="G121" s="160"/>
      <c r="H121" s="167" t="s">
        <v>395</v>
      </c>
      <c r="I121" s="153" t="s">
        <v>396</v>
      </c>
      <c r="J121" s="167"/>
      <c r="K121" s="167" t="s">
        <v>7</v>
      </c>
      <c r="L121" s="159">
        <v>1065000</v>
      </c>
      <c r="M121" s="154"/>
      <c r="N121" s="154"/>
      <c r="O121" s="154"/>
      <c r="P121" s="159"/>
      <c r="Q121" s="159"/>
      <c r="R121" s="170"/>
      <c r="S121" s="160"/>
    </row>
    <row r="122" spans="1:19" s="155" customFormat="1" ht="51.75" customHeight="1" x14ac:dyDescent="0.2">
      <c r="A122" s="167" t="s">
        <v>221</v>
      </c>
      <c r="B122" s="167" t="s">
        <v>285</v>
      </c>
      <c r="C122" s="167" t="s">
        <v>286</v>
      </c>
      <c r="D122" s="167" t="s">
        <v>287</v>
      </c>
      <c r="E122" s="152" t="s">
        <v>283</v>
      </c>
      <c r="F122" s="160">
        <v>2013</v>
      </c>
      <c r="G122" s="160">
        <v>2017</v>
      </c>
      <c r="H122" s="167" t="s">
        <v>288</v>
      </c>
      <c r="I122" s="153" t="s">
        <v>186</v>
      </c>
      <c r="J122" s="167" t="s">
        <v>289</v>
      </c>
      <c r="K122" s="167" t="s">
        <v>8</v>
      </c>
      <c r="L122" s="159">
        <v>229300</v>
      </c>
      <c r="M122" s="154">
        <v>352500</v>
      </c>
      <c r="N122" s="154"/>
      <c r="O122" s="154"/>
      <c r="P122" s="159"/>
      <c r="Q122" s="159"/>
      <c r="R122" s="170">
        <v>0.1</v>
      </c>
      <c r="S122" s="160"/>
    </row>
    <row r="123" spans="1:19" s="155" customFormat="1" ht="51.75" customHeight="1" x14ac:dyDescent="0.2">
      <c r="A123" s="167" t="s">
        <v>221</v>
      </c>
      <c r="B123" s="167" t="s">
        <v>295</v>
      </c>
      <c r="C123" s="167"/>
      <c r="D123" s="167" t="s">
        <v>296</v>
      </c>
      <c r="E123" s="152" t="s">
        <v>283</v>
      </c>
      <c r="F123" s="160">
        <v>2013</v>
      </c>
      <c r="G123" s="160">
        <v>2015</v>
      </c>
      <c r="H123" s="167" t="s">
        <v>297</v>
      </c>
      <c r="I123" s="153" t="s">
        <v>68</v>
      </c>
      <c r="J123" s="167" t="s">
        <v>298</v>
      </c>
      <c r="K123" s="167" t="s">
        <v>8</v>
      </c>
      <c r="L123" s="159">
        <v>244000</v>
      </c>
      <c r="M123" s="154"/>
      <c r="N123" s="154"/>
      <c r="O123" s="154"/>
      <c r="P123" s="159"/>
      <c r="Q123" s="159"/>
      <c r="R123" s="170">
        <v>0.1</v>
      </c>
      <c r="S123" s="160"/>
    </row>
    <row r="124" spans="1:19" s="155" customFormat="1" ht="51.75" customHeight="1" x14ac:dyDescent="0.2">
      <c r="A124" s="202"/>
      <c r="B124" s="203"/>
      <c r="C124" s="203"/>
      <c r="D124" s="203"/>
      <c r="E124" s="204"/>
      <c r="F124" s="205"/>
      <c r="G124" s="205"/>
      <c r="H124" s="203"/>
      <c r="I124" s="206"/>
      <c r="J124" s="203"/>
      <c r="K124" s="203"/>
      <c r="L124" s="207"/>
      <c r="M124" s="208"/>
      <c r="N124" s="208"/>
      <c r="O124" s="208"/>
      <c r="P124" s="207"/>
      <c r="Q124" s="207"/>
      <c r="R124" s="209"/>
      <c r="S124" s="210"/>
    </row>
    <row r="125" spans="1:19" s="35" customFormat="1" ht="53.25" customHeight="1" x14ac:dyDescent="0.25">
      <c r="A125" s="84" t="s">
        <v>338</v>
      </c>
      <c r="B125" s="85"/>
      <c r="C125" s="86"/>
      <c r="D125" s="86"/>
      <c r="E125" s="85"/>
      <c r="F125" s="87"/>
      <c r="G125" s="88"/>
      <c r="H125" s="85"/>
      <c r="I125" s="89"/>
      <c r="J125" s="85"/>
      <c r="K125" s="86"/>
      <c r="L125" s="90"/>
      <c r="M125" s="91"/>
      <c r="N125" s="91"/>
      <c r="O125" s="91"/>
      <c r="P125" s="91"/>
      <c r="Q125" s="91"/>
      <c r="R125" s="92"/>
      <c r="S125" s="93"/>
    </row>
    <row r="126" spans="1:19" s="24" customFormat="1" ht="53.25" customHeight="1" x14ac:dyDescent="0.2">
      <c r="A126" s="79" t="s">
        <v>339</v>
      </c>
      <c r="B126" s="8"/>
      <c r="C126" s="9"/>
      <c r="D126" s="9"/>
      <c r="E126" s="8"/>
      <c r="F126" s="10"/>
      <c r="G126" s="11"/>
      <c r="H126" s="8"/>
      <c r="I126" s="12"/>
      <c r="J126" s="8"/>
      <c r="K126" s="9"/>
      <c r="L126" s="13"/>
      <c r="M126" s="14"/>
      <c r="N126" s="14"/>
      <c r="O126" s="14"/>
      <c r="P126" s="14"/>
      <c r="Q126" s="14"/>
      <c r="R126" s="15"/>
      <c r="S126" s="16"/>
    </row>
    <row r="127" spans="1:19" s="24" customFormat="1" ht="53.25" customHeight="1" x14ac:dyDescent="0.2">
      <c r="A127" s="21" t="s">
        <v>187</v>
      </c>
      <c r="B127" s="21" t="s">
        <v>188</v>
      </c>
      <c r="C127" s="21" t="s">
        <v>189</v>
      </c>
      <c r="D127" s="27"/>
      <c r="E127" s="21" t="s">
        <v>190</v>
      </c>
      <c r="F127" s="26">
        <v>2009</v>
      </c>
      <c r="G127" s="26">
        <v>2011</v>
      </c>
      <c r="H127" s="21" t="s">
        <v>191</v>
      </c>
      <c r="I127" s="21" t="s">
        <v>72</v>
      </c>
      <c r="J127" s="21"/>
      <c r="K127" s="27" t="s">
        <v>10</v>
      </c>
      <c r="L127" s="23">
        <v>131137</v>
      </c>
      <c r="M127" s="23"/>
      <c r="N127" s="23"/>
      <c r="O127" s="23"/>
      <c r="P127" s="23"/>
      <c r="Q127" s="23"/>
      <c r="R127" s="94">
        <v>7.0000000000000007E-2</v>
      </c>
      <c r="S127" s="31"/>
    </row>
    <row r="128" spans="1:19" s="17" customFormat="1" ht="49.5" customHeight="1" x14ac:dyDescent="0.2">
      <c r="A128" s="18" t="s">
        <v>405</v>
      </c>
      <c r="B128" s="21" t="s">
        <v>106</v>
      </c>
      <c r="C128" s="21" t="s">
        <v>192</v>
      </c>
      <c r="D128" s="18"/>
      <c r="E128" s="18"/>
      <c r="F128" s="20"/>
      <c r="G128" s="20"/>
      <c r="H128" s="18"/>
      <c r="I128" s="21" t="s">
        <v>181</v>
      </c>
      <c r="J128" s="18"/>
      <c r="K128" s="27" t="s">
        <v>6</v>
      </c>
      <c r="L128" s="28">
        <v>1952880.7700000003</v>
      </c>
      <c r="M128" s="28">
        <v>4700000</v>
      </c>
      <c r="N128" s="28"/>
      <c r="O128" s="28"/>
      <c r="P128" s="28"/>
      <c r="Q128" s="28"/>
      <c r="R128" s="29" t="s">
        <v>406</v>
      </c>
      <c r="S128" s="29" t="s">
        <v>422</v>
      </c>
    </row>
    <row r="129" spans="1:19" customFormat="1" ht="49.5" customHeight="1" x14ac:dyDescent="0.25">
      <c r="A129" s="21" t="s">
        <v>528</v>
      </c>
      <c r="B129" s="21" t="s">
        <v>632</v>
      </c>
      <c r="C129" s="27" t="s">
        <v>631</v>
      </c>
      <c r="D129" s="27" t="s">
        <v>630</v>
      </c>
      <c r="E129" s="21" t="s">
        <v>629</v>
      </c>
      <c r="F129" s="31"/>
      <c r="G129" s="26">
        <v>2017</v>
      </c>
      <c r="H129" s="21"/>
      <c r="I129" s="44"/>
      <c r="J129" s="21" t="s">
        <v>526</v>
      </c>
      <c r="K129" s="27" t="s">
        <v>6</v>
      </c>
      <c r="L129" s="32">
        <v>162929.53</v>
      </c>
      <c r="M129" s="23"/>
      <c r="N129" s="23"/>
      <c r="O129" s="23"/>
      <c r="P129" s="23"/>
      <c r="Q129" s="23"/>
      <c r="R129" s="94"/>
      <c r="S129" s="31"/>
    </row>
    <row r="130" spans="1:19" s="227" customFormat="1" ht="49.5" customHeight="1" x14ac:dyDescent="0.25">
      <c r="A130" s="21" t="s">
        <v>528</v>
      </c>
      <c r="B130" s="21" t="s">
        <v>637</v>
      </c>
      <c r="C130" s="27" t="s">
        <v>636</v>
      </c>
      <c r="D130" s="27"/>
      <c r="E130" s="21" t="s">
        <v>338</v>
      </c>
      <c r="F130" s="31"/>
      <c r="G130" s="26"/>
      <c r="H130" s="21"/>
      <c r="I130" s="21" t="s">
        <v>526</v>
      </c>
      <c r="J130" s="21"/>
      <c r="K130" s="27" t="s">
        <v>6</v>
      </c>
      <c r="L130" s="32">
        <v>884848.57</v>
      </c>
      <c r="M130" s="23"/>
      <c r="N130" s="23"/>
      <c r="O130" s="23"/>
      <c r="P130" s="23"/>
      <c r="Q130" s="23"/>
      <c r="R130" s="94"/>
      <c r="S130" s="31"/>
    </row>
    <row r="131" spans="1:19" s="35" customFormat="1" ht="53.25" customHeight="1" x14ac:dyDescent="0.25">
      <c r="A131" s="66"/>
      <c r="B131" s="67"/>
      <c r="C131" s="67"/>
      <c r="D131" s="67"/>
      <c r="E131" s="67"/>
      <c r="F131" s="68"/>
      <c r="G131" s="68"/>
      <c r="H131" s="67"/>
      <c r="I131" s="8"/>
      <c r="J131" s="67"/>
      <c r="K131" s="67"/>
      <c r="L131" s="69"/>
      <c r="M131" s="69"/>
      <c r="N131" s="69"/>
      <c r="O131" s="69"/>
      <c r="P131" s="69"/>
      <c r="Q131" s="69"/>
      <c r="R131" s="68"/>
      <c r="S131" s="70"/>
    </row>
    <row r="132" spans="1:19" s="24" customFormat="1" ht="53.25" customHeight="1" x14ac:dyDescent="0.2">
      <c r="A132" s="84" t="s">
        <v>190</v>
      </c>
      <c r="B132" s="85"/>
      <c r="C132" s="86"/>
      <c r="D132" s="86"/>
      <c r="E132" s="85"/>
      <c r="F132" s="87"/>
      <c r="G132" s="88"/>
      <c r="H132" s="85"/>
      <c r="I132" s="89"/>
      <c r="J132" s="85"/>
      <c r="K132" s="86"/>
      <c r="L132" s="90"/>
      <c r="M132" s="91"/>
      <c r="N132" s="91"/>
      <c r="O132" s="91"/>
      <c r="P132" s="91"/>
      <c r="Q132" s="91"/>
      <c r="R132" s="92"/>
      <c r="S132" s="93"/>
    </row>
    <row r="133" spans="1:19" s="24" customFormat="1" ht="53.25" customHeight="1" x14ac:dyDescent="0.2">
      <c r="A133" s="79" t="s">
        <v>340</v>
      </c>
      <c r="B133" s="8"/>
      <c r="C133" s="9"/>
      <c r="D133" s="9"/>
      <c r="E133" s="8"/>
      <c r="F133" s="10"/>
      <c r="G133" s="11"/>
      <c r="H133" s="8"/>
      <c r="I133" s="12"/>
      <c r="J133" s="8"/>
      <c r="K133" s="9"/>
      <c r="L133" s="13"/>
      <c r="M133" s="14"/>
      <c r="N133" s="14"/>
      <c r="O133" s="14"/>
      <c r="P133" s="14"/>
      <c r="Q133" s="14"/>
      <c r="R133" s="15"/>
      <c r="S133" s="16"/>
    </row>
    <row r="134" spans="1:19" s="17" customFormat="1" ht="49.5" customHeight="1" x14ac:dyDescent="0.2">
      <c r="A134" s="21" t="s">
        <v>33</v>
      </c>
      <c r="B134" s="21"/>
      <c r="C134" s="18" t="s">
        <v>431</v>
      </c>
      <c r="D134" s="36" t="s">
        <v>423</v>
      </c>
      <c r="E134" s="18"/>
      <c r="F134" s="20">
        <v>2013</v>
      </c>
      <c r="G134" s="20">
        <v>2019</v>
      </c>
      <c r="H134" s="18"/>
      <c r="I134" s="21" t="s">
        <v>103</v>
      </c>
      <c r="J134" s="18" t="s">
        <v>197</v>
      </c>
      <c r="K134" s="27" t="s">
        <v>10</v>
      </c>
      <c r="L134" s="22">
        <v>2000000</v>
      </c>
      <c r="M134" s="28">
        <v>2000000</v>
      </c>
      <c r="N134" s="28">
        <v>2000000</v>
      </c>
      <c r="O134" s="28">
        <v>2000000</v>
      </c>
      <c r="P134" s="39"/>
      <c r="Q134" s="39"/>
      <c r="R134" s="20"/>
      <c r="S134" s="20" t="s">
        <v>430</v>
      </c>
    </row>
    <row r="135" spans="1:19" s="17" customFormat="1" ht="49.5" customHeight="1" x14ac:dyDescent="0.2">
      <c r="A135" s="66"/>
      <c r="B135" s="8"/>
      <c r="C135" s="8"/>
      <c r="D135" s="67"/>
      <c r="E135" s="67"/>
      <c r="F135" s="68"/>
      <c r="G135" s="68"/>
      <c r="H135" s="67"/>
      <c r="I135" s="8"/>
      <c r="J135" s="67"/>
      <c r="K135" s="9"/>
      <c r="L135" s="69"/>
      <c r="M135" s="74"/>
      <c r="N135" s="74"/>
      <c r="O135" s="74"/>
      <c r="P135" s="74"/>
      <c r="Q135" s="74"/>
      <c r="R135" s="75"/>
      <c r="S135" s="76"/>
    </row>
    <row r="136" spans="1:19" s="17" customFormat="1" ht="49.5" customHeight="1" x14ac:dyDescent="0.2">
      <c r="A136" s="84" t="s">
        <v>209</v>
      </c>
      <c r="B136" s="85"/>
      <c r="C136" s="86"/>
      <c r="D136" s="86"/>
      <c r="E136" s="85"/>
      <c r="F136" s="87"/>
      <c r="G136" s="88"/>
      <c r="H136" s="85"/>
      <c r="I136" s="89"/>
      <c r="J136" s="85"/>
      <c r="K136" s="86"/>
      <c r="L136" s="90"/>
      <c r="M136" s="91"/>
      <c r="N136" s="91"/>
      <c r="O136" s="91"/>
      <c r="P136" s="91"/>
      <c r="Q136" s="91"/>
      <c r="R136" s="92"/>
      <c r="S136" s="93"/>
    </row>
    <row r="137" spans="1:19" s="17" customFormat="1" ht="49.5" customHeight="1" x14ac:dyDescent="0.2">
      <c r="A137" s="79" t="s">
        <v>341</v>
      </c>
      <c r="B137" s="8"/>
      <c r="C137" s="9"/>
      <c r="D137" s="9"/>
      <c r="E137" s="8"/>
      <c r="F137" s="10"/>
      <c r="G137" s="11"/>
      <c r="H137" s="8"/>
      <c r="I137" s="12"/>
      <c r="J137" s="8"/>
      <c r="K137" s="9"/>
      <c r="L137" s="13"/>
      <c r="M137" s="14"/>
      <c r="N137" s="14"/>
      <c r="O137" s="14"/>
      <c r="P137" s="14"/>
      <c r="Q137" s="14"/>
      <c r="R137" s="15"/>
      <c r="S137" s="16"/>
    </row>
    <row r="138" spans="1:19" s="17" customFormat="1" ht="49.5" customHeight="1" x14ac:dyDescent="0.2">
      <c r="A138" s="199" t="s">
        <v>12</v>
      </c>
      <c r="B138" s="199" t="s">
        <v>194</v>
      </c>
      <c r="C138" s="18"/>
      <c r="D138" s="200" t="s">
        <v>195</v>
      </c>
      <c r="E138" s="18"/>
      <c r="F138" s="20"/>
      <c r="G138" s="20"/>
      <c r="H138" s="18" t="s">
        <v>194</v>
      </c>
      <c r="I138" s="199" t="s">
        <v>196</v>
      </c>
      <c r="J138" s="18" t="s">
        <v>522</v>
      </c>
      <c r="K138" s="201" t="s">
        <v>10</v>
      </c>
      <c r="L138" s="22"/>
      <c r="M138" s="22">
        <v>319000</v>
      </c>
      <c r="N138" s="22">
        <v>230000</v>
      </c>
      <c r="O138" s="22">
        <v>152000</v>
      </c>
      <c r="P138" s="22">
        <v>79000</v>
      </c>
      <c r="Q138" s="22"/>
      <c r="R138" s="20"/>
      <c r="S138" s="20" t="s">
        <v>198</v>
      </c>
    </row>
    <row r="139" spans="1:19" s="17" customFormat="1" ht="49.5" customHeight="1" x14ac:dyDescent="0.2">
      <c r="A139" s="21" t="s">
        <v>12</v>
      </c>
      <c r="B139" s="18" t="s">
        <v>199</v>
      </c>
      <c r="C139" s="18"/>
      <c r="D139" s="36" t="s">
        <v>195</v>
      </c>
      <c r="E139" s="18"/>
      <c r="F139" s="20"/>
      <c r="G139" s="20"/>
      <c r="H139" s="18" t="s">
        <v>199</v>
      </c>
      <c r="I139" s="21" t="s">
        <v>31</v>
      </c>
      <c r="J139" s="18" t="s">
        <v>200</v>
      </c>
      <c r="K139" s="27" t="s">
        <v>10</v>
      </c>
      <c r="L139" s="22"/>
      <c r="M139" s="22"/>
      <c r="N139" s="22"/>
      <c r="O139" s="22"/>
      <c r="P139" s="22"/>
      <c r="Q139" s="22"/>
      <c r="R139" s="20"/>
      <c r="S139" s="20" t="s">
        <v>201</v>
      </c>
    </row>
    <row r="140" spans="1:19" s="17" customFormat="1" ht="49.5" customHeight="1" x14ac:dyDescent="0.2">
      <c r="A140" s="79" t="s">
        <v>342</v>
      </c>
      <c r="B140" s="8"/>
      <c r="C140" s="9"/>
      <c r="D140" s="9"/>
      <c r="E140" s="8"/>
      <c r="F140" s="10"/>
      <c r="G140" s="11"/>
      <c r="H140" s="8"/>
      <c r="I140" s="12"/>
      <c r="J140" s="8"/>
      <c r="K140" s="9"/>
      <c r="L140" s="13"/>
      <c r="M140" s="14"/>
      <c r="N140" s="14"/>
      <c r="O140" s="14"/>
      <c r="P140" s="14"/>
      <c r="Q140" s="14"/>
      <c r="R140" s="15"/>
      <c r="S140" s="16"/>
    </row>
    <row r="141" spans="1:19" s="17" customFormat="1" ht="49.5" customHeight="1" x14ac:dyDescent="0.2">
      <c r="A141" s="21" t="s">
        <v>12</v>
      </c>
      <c r="B141" s="18" t="s">
        <v>202</v>
      </c>
      <c r="C141" s="18"/>
      <c r="D141" s="36" t="s">
        <v>203</v>
      </c>
      <c r="E141" s="18"/>
      <c r="F141" s="20">
        <v>2017</v>
      </c>
      <c r="G141" s="20">
        <v>2019</v>
      </c>
      <c r="H141" s="18"/>
      <c r="I141" s="21" t="s">
        <v>196</v>
      </c>
      <c r="J141" s="18" t="s">
        <v>204</v>
      </c>
      <c r="K141" s="27" t="s">
        <v>10</v>
      </c>
      <c r="L141" s="22"/>
      <c r="M141" s="22">
        <v>329656</v>
      </c>
      <c r="N141" s="22">
        <v>347723</v>
      </c>
      <c r="O141" s="22">
        <v>384272</v>
      </c>
      <c r="P141" s="22">
        <v>279293</v>
      </c>
      <c r="Q141" s="22"/>
      <c r="R141" s="20"/>
      <c r="S141" s="20" t="s">
        <v>523</v>
      </c>
    </row>
    <row r="142" spans="1:19" s="17" customFormat="1" ht="49.5" customHeight="1" x14ac:dyDescent="0.2">
      <c r="A142" s="21" t="s">
        <v>205</v>
      </c>
      <c r="B142" s="18" t="s">
        <v>206</v>
      </c>
      <c r="C142" s="18" t="s">
        <v>207</v>
      </c>
      <c r="D142" s="36" t="s">
        <v>208</v>
      </c>
      <c r="E142" s="18" t="s">
        <v>209</v>
      </c>
      <c r="F142" s="20">
        <v>2016</v>
      </c>
      <c r="G142" s="20">
        <v>2019</v>
      </c>
      <c r="H142" s="18" t="s">
        <v>210</v>
      </c>
      <c r="I142" s="21" t="s">
        <v>211</v>
      </c>
      <c r="J142" s="18"/>
      <c r="K142" s="27" t="s">
        <v>212</v>
      </c>
      <c r="L142" s="22">
        <v>84000000</v>
      </c>
      <c r="M142" s="22">
        <v>90000000</v>
      </c>
      <c r="N142" s="22">
        <v>90000000</v>
      </c>
      <c r="O142" s="22">
        <v>16000000</v>
      </c>
      <c r="P142" s="22"/>
      <c r="Q142" s="22"/>
      <c r="R142" s="20"/>
      <c r="S142" s="20"/>
    </row>
    <row r="143" spans="1:19" s="17" customFormat="1" ht="49.5" customHeight="1" x14ac:dyDescent="0.2">
      <c r="A143" s="21" t="s">
        <v>213</v>
      </c>
      <c r="B143" s="18" t="s">
        <v>214</v>
      </c>
      <c r="C143" s="18" t="s">
        <v>215</v>
      </c>
      <c r="D143" s="36" t="s">
        <v>408</v>
      </c>
      <c r="E143" s="18" t="s">
        <v>209</v>
      </c>
      <c r="F143" s="20">
        <v>2016</v>
      </c>
      <c r="G143" s="20">
        <v>2017</v>
      </c>
      <c r="H143" s="18" t="s">
        <v>216</v>
      </c>
      <c r="I143" s="21" t="s">
        <v>169</v>
      </c>
      <c r="J143" s="18" t="s">
        <v>407</v>
      </c>
      <c r="K143" s="27" t="s">
        <v>10</v>
      </c>
      <c r="L143" s="22">
        <v>63000</v>
      </c>
      <c r="M143" s="22">
        <v>250000</v>
      </c>
      <c r="N143" s="22"/>
      <c r="O143" s="22"/>
      <c r="P143" s="22"/>
      <c r="Q143" s="22"/>
      <c r="R143" s="20">
        <v>0.1</v>
      </c>
      <c r="S143" s="20" t="s">
        <v>409</v>
      </c>
    </row>
    <row r="144" spans="1:19" s="17" customFormat="1" ht="49.5" customHeight="1" x14ac:dyDescent="0.2">
      <c r="A144" s="21" t="s">
        <v>11</v>
      </c>
      <c r="B144" s="18" t="s">
        <v>23</v>
      </c>
      <c r="C144" s="18" t="s">
        <v>428</v>
      </c>
      <c r="D144" s="36"/>
      <c r="E144" s="18" t="s">
        <v>209</v>
      </c>
      <c r="F144" s="20">
        <v>2017</v>
      </c>
      <c r="G144" s="20"/>
      <c r="H144" s="18"/>
      <c r="I144" s="21" t="s">
        <v>429</v>
      </c>
      <c r="J144" s="18"/>
      <c r="K144" s="27" t="s">
        <v>26</v>
      </c>
      <c r="L144" s="22"/>
      <c r="M144" s="22">
        <v>3500000</v>
      </c>
      <c r="N144" s="22">
        <v>3350000</v>
      </c>
      <c r="O144" s="22">
        <v>3350000</v>
      </c>
      <c r="P144" s="22">
        <v>3350000</v>
      </c>
      <c r="Q144" s="22">
        <v>3350000</v>
      </c>
      <c r="R144" s="20">
        <v>9.8000000000000004E-2</v>
      </c>
      <c r="S144" s="20" t="s">
        <v>434</v>
      </c>
    </row>
    <row r="145" spans="1:19" s="17" customFormat="1" ht="49.5" customHeight="1" x14ac:dyDescent="0.2">
      <c r="A145" s="21" t="s">
        <v>187</v>
      </c>
      <c r="B145" s="18" t="s">
        <v>0</v>
      </c>
      <c r="C145" s="18" t="s">
        <v>232</v>
      </c>
      <c r="D145" s="36" t="s">
        <v>233</v>
      </c>
      <c r="E145" s="18" t="s">
        <v>209</v>
      </c>
      <c r="F145" s="20">
        <v>2012</v>
      </c>
      <c r="G145" s="20">
        <v>2016</v>
      </c>
      <c r="H145" s="18" t="s">
        <v>0</v>
      </c>
      <c r="I145" s="21" t="s">
        <v>130</v>
      </c>
      <c r="J145" s="18"/>
      <c r="K145" s="27" t="s">
        <v>10</v>
      </c>
      <c r="L145" s="22">
        <v>933765.47</v>
      </c>
      <c r="M145" s="22">
        <v>250000</v>
      </c>
      <c r="N145" s="22"/>
      <c r="O145" s="22"/>
      <c r="P145" s="22"/>
      <c r="Q145" s="22"/>
      <c r="R145" s="20">
        <v>7.0000000000000007E-2</v>
      </c>
      <c r="S145" s="20"/>
    </row>
    <row r="146" spans="1:19" customFormat="1" ht="49.5" customHeight="1" x14ac:dyDescent="0.25">
      <c r="A146" s="21" t="s">
        <v>528</v>
      </c>
      <c r="B146" s="21" t="s">
        <v>606</v>
      </c>
      <c r="C146" s="27" t="s">
        <v>605</v>
      </c>
      <c r="D146" s="27" t="s">
        <v>604</v>
      </c>
      <c r="E146" s="21" t="s">
        <v>209</v>
      </c>
      <c r="F146" s="31"/>
      <c r="G146" s="26"/>
      <c r="H146" s="21"/>
      <c r="I146" s="44"/>
      <c r="J146" s="21" t="s">
        <v>526</v>
      </c>
      <c r="K146" s="27" t="s">
        <v>6</v>
      </c>
      <c r="L146" s="32">
        <v>405583</v>
      </c>
      <c r="M146" s="23">
        <v>700000</v>
      </c>
      <c r="N146" s="23"/>
      <c r="O146" s="23"/>
      <c r="P146" s="23"/>
      <c r="Q146" s="23"/>
      <c r="R146" s="94"/>
      <c r="S146" s="31"/>
    </row>
    <row r="147" spans="1:19" customFormat="1" ht="49.5" customHeight="1" x14ac:dyDescent="0.25">
      <c r="A147" s="21" t="s">
        <v>528</v>
      </c>
      <c r="B147" s="21" t="s">
        <v>603</v>
      </c>
      <c r="C147" s="27" t="s">
        <v>602</v>
      </c>
      <c r="D147" s="27" t="s">
        <v>601</v>
      </c>
      <c r="E147" s="21" t="s">
        <v>209</v>
      </c>
      <c r="F147" s="31"/>
      <c r="G147" s="26"/>
      <c r="H147" s="21"/>
      <c r="I147" s="44"/>
      <c r="J147" s="21"/>
      <c r="K147" s="27" t="s">
        <v>6</v>
      </c>
      <c r="L147" s="32">
        <v>721039.99</v>
      </c>
      <c r="M147" s="23"/>
      <c r="N147" s="23"/>
      <c r="O147" s="23"/>
      <c r="P147" s="23"/>
      <c r="Q147" s="23"/>
      <c r="R147" s="94"/>
      <c r="S147" s="31"/>
    </row>
    <row r="148" spans="1:19" s="17" customFormat="1" ht="49.5" customHeight="1" x14ac:dyDescent="0.2">
      <c r="A148" s="7"/>
      <c r="B148" s="8"/>
      <c r="C148" s="77"/>
      <c r="D148" s="77"/>
      <c r="E148" s="8"/>
      <c r="F148" s="15"/>
      <c r="G148" s="15"/>
      <c r="H148" s="77"/>
      <c r="I148" s="8"/>
      <c r="J148" s="8"/>
      <c r="K148" s="8"/>
      <c r="L148" s="13"/>
      <c r="M148" s="14"/>
      <c r="N148" s="14"/>
      <c r="O148" s="14"/>
      <c r="P148" s="78"/>
      <c r="Q148" s="78"/>
      <c r="R148" s="15"/>
      <c r="S148" s="65"/>
    </row>
    <row r="149" spans="1:19" s="17" customFormat="1" ht="49.5" customHeight="1" x14ac:dyDescent="0.2">
      <c r="A149" s="84" t="s">
        <v>343</v>
      </c>
      <c r="B149" s="85"/>
      <c r="C149" s="86"/>
      <c r="D149" s="86"/>
      <c r="E149" s="85"/>
      <c r="F149" s="87"/>
      <c r="G149" s="88"/>
      <c r="H149" s="85"/>
      <c r="I149" s="89"/>
      <c r="J149" s="85"/>
      <c r="K149" s="86"/>
      <c r="L149" s="90"/>
      <c r="M149" s="91"/>
      <c r="N149" s="91"/>
      <c r="O149" s="91"/>
      <c r="P149" s="91"/>
      <c r="Q149" s="91"/>
      <c r="R149" s="92"/>
      <c r="S149" s="93"/>
    </row>
    <row r="150" spans="1:19" s="17" customFormat="1" ht="49.5" customHeight="1" x14ac:dyDescent="0.2">
      <c r="A150" s="79" t="s">
        <v>344</v>
      </c>
      <c r="B150" s="8"/>
      <c r="C150" s="9"/>
      <c r="D150" s="9"/>
      <c r="E150" s="8"/>
      <c r="F150" s="10"/>
      <c r="G150" s="11"/>
      <c r="H150" s="8"/>
      <c r="I150" s="12"/>
      <c r="J150" s="8"/>
      <c r="K150" s="9"/>
      <c r="L150" s="13"/>
      <c r="M150" s="14"/>
      <c r="N150" s="14"/>
      <c r="O150" s="14"/>
      <c r="P150" s="14"/>
      <c r="Q150" s="14"/>
      <c r="R150" s="15"/>
      <c r="S150" s="16"/>
    </row>
    <row r="151" spans="1:19" s="25" customFormat="1" ht="49.5" customHeight="1" x14ac:dyDescent="0.25">
      <c r="A151" s="18" t="s">
        <v>141</v>
      </c>
      <c r="B151" s="18" t="s">
        <v>107</v>
      </c>
      <c r="C151" s="18" t="s">
        <v>217</v>
      </c>
      <c r="D151" s="18"/>
      <c r="E151" s="18"/>
      <c r="F151" s="20"/>
      <c r="G151" s="20"/>
      <c r="H151" s="18"/>
      <c r="I151" s="21" t="s">
        <v>108</v>
      </c>
      <c r="J151" s="18"/>
      <c r="K151" s="18" t="s">
        <v>6</v>
      </c>
      <c r="L151" s="22"/>
      <c r="M151" s="22"/>
      <c r="N151" s="22"/>
      <c r="O151" s="22"/>
      <c r="P151" s="22"/>
      <c r="Q151" s="22"/>
      <c r="R151" s="20"/>
      <c r="S151" s="20"/>
    </row>
    <row r="152" spans="1:19" s="25" customFormat="1" ht="49.5" customHeight="1" x14ac:dyDescent="0.25">
      <c r="A152" s="66"/>
      <c r="B152" s="8"/>
      <c r="C152" s="8"/>
      <c r="D152" s="67"/>
      <c r="E152" s="67"/>
      <c r="F152" s="68"/>
      <c r="G152" s="68"/>
      <c r="H152" s="67"/>
      <c r="I152" s="8"/>
      <c r="J152" s="67"/>
      <c r="K152" s="9"/>
      <c r="L152" s="69"/>
      <c r="M152" s="74"/>
      <c r="N152" s="74"/>
      <c r="O152" s="74"/>
      <c r="P152" s="74"/>
      <c r="Q152" s="74"/>
      <c r="R152" s="75"/>
      <c r="S152" s="76"/>
    </row>
    <row r="153" spans="1:19" s="25" customFormat="1" ht="49.5" customHeight="1" x14ac:dyDescent="0.25">
      <c r="A153" s="84" t="s">
        <v>345</v>
      </c>
      <c r="B153" s="85"/>
      <c r="C153" s="86"/>
      <c r="D153" s="86"/>
      <c r="E153" s="85"/>
      <c r="F153" s="87"/>
      <c r="G153" s="88"/>
      <c r="H153" s="85"/>
      <c r="I153" s="89"/>
      <c r="J153" s="85"/>
      <c r="K153" s="86"/>
      <c r="L153" s="90"/>
      <c r="M153" s="91"/>
      <c r="N153" s="91"/>
      <c r="O153" s="91"/>
      <c r="P153" s="91"/>
      <c r="Q153" s="91"/>
      <c r="R153" s="92"/>
      <c r="S153" s="93"/>
    </row>
    <row r="154" spans="1:19" s="25" customFormat="1" ht="49.5" customHeight="1" x14ac:dyDescent="0.25">
      <c r="A154" s="18" t="s">
        <v>11</v>
      </c>
      <c r="B154" s="18" t="s">
        <v>23</v>
      </c>
      <c r="C154" s="18" t="s">
        <v>218</v>
      </c>
      <c r="D154" s="18"/>
      <c r="E154" s="19"/>
      <c r="F154" s="20"/>
      <c r="G154" s="20"/>
      <c r="H154" s="18"/>
      <c r="I154" s="21" t="s">
        <v>72</v>
      </c>
      <c r="J154" s="18"/>
      <c r="K154" s="18" t="s">
        <v>26</v>
      </c>
      <c r="L154" s="22"/>
      <c r="M154" s="23">
        <v>1000000</v>
      </c>
      <c r="N154" s="23">
        <v>1000000</v>
      </c>
      <c r="O154" s="23"/>
      <c r="P154" s="22"/>
      <c r="Q154" s="22"/>
      <c r="R154" s="20" t="s">
        <v>219</v>
      </c>
      <c r="S154" s="20"/>
    </row>
    <row r="155" spans="1:19" s="34" customFormat="1" ht="49.5" customHeight="1" x14ac:dyDescent="0.25">
      <c r="A155" s="21" t="s">
        <v>166</v>
      </c>
      <c r="B155" s="38" t="s">
        <v>194</v>
      </c>
      <c r="C155" s="43"/>
      <c r="D155" s="38"/>
      <c r="E155" s="40"/>
      <c r="F155" s="41"/>
      <c r="G155" s="41">
        <v>2016</v>
      </c>
      <c r="H155" s="38"/>
      <c r="I155" s="21" t="s">
        <v>68</v>
      </c>
      <c r="J155" s="21" t="s">
        <v>220</v>
      </c>
      <c r="K155" s="38" t="s">
        <v>10</v>
      </c>
      <c r="L155" s="32"/>
      <c r="M155" s="23"/>
      <c r="N155" s="42"/>
      <c r="O155" s="37"/>
      <c r="P155" s="28"/>
      <c r="Q155" s="28"/>
      <c r="R155" s="29"/>
      <c r="S155" s="29"/>
    </row>
    <row r="156" spans="1:19" s="34" customFormat="1" ht="49.5" customHeight="1" x14ac:dyDescent="0.25">
      <c r="A156" s="21" t="s">
        <v>221</v>
      </c>
      <c r="B156" s="21" t="s">
        <v>1</v>
      </c>
      <c r="C156" s="27" t="s">
        <v>222</v>
      </c>
      <c r="D156" s="27" t="s">
        <v>223</v>
      </c>
      <c r="E156" s="21" t="s">
        <v>224</v>
      </c>
      <c r="F156" s="31">
        <v>2012</v>
      </c>
      <c r="G156" s="26">
        <v>2016</v>
      </c>
      <c r="H156" s="21" t="s">
        <v>1</v>
      </c>
      <c r="I156" s="44" t="s">
        <v>68</v>
      </c>
      <c r="J156" s="21" t="s">
        <v>225</v>
      </c>
      <c r="K156" s="27" t="s">
        <v>8</v>
      </c>
      <c r="L156" s="32">
        <v>230000</v>
      </c>
      <c r="M156" s="23"/>
      <c r="N156" s="23"/>
      <c r="O156" s="23"/>
      <c r="P156" s="23"/>
      <c r="Q156" s="23"/>
      <c r="R156" s="94">
        <v>0.1</v>
      </c>
      <c r="S156" s="31"/>
    </row>
    <row r="157" spans="1:19" s="34" customFormat="1" ht="49.5" customHeight="1" x14ac:dyDescent="0.25">
      <c r="A157" s="7"/>
      <c r="B157" s="8"/>
      <c r="C157" s="9"/>
      <c r="D157" s="9"/>
      <c r="E157" s="8"/>
      <c r="F157" s="10"/>
      <c r="G157" s="11"/>
      <c r="H157" s="8"/>
      <c r="I157" s="12"/>
      <c r="J157" s="8"/>
      <c r="K157" s="9"/>
      <c r="L157" s="13"/>
      <c r="M157" s="14"/>
      <c r="N157" s="14"/>
      <c r="O157" s="14"/>
      <c r="P157" s="14"/>
      <c r="Q157" s="14"/>
      <c r="R157" s="15"/>
      <c r="S157" s="16"/>
    </row>
    <row r="158" spans="1:19" s="34" customFormat="1" ht="49.5" customHeight="1" x14ac:dyDescent="0.25">
      <c r="A158" s="84" t="s">
        <v>346</v>
      </c>
      <c r="B158" s="85"/>
      <c r="C158" s="86"/>
      <c r="D158" s="86"/>
      <c r="E158" s="85"/>
      <c r="F158" s="87"/>
      <c r="G158" s="88"/>
      <c r="H158" s="85"/>
      <c r="I158" s="89"/>
      <c r="J158" s="85"/>
      <c r="K158" s="86"/>
      <c r="L158" s="90"/>
      <c r="M158" s="91"/>
      <c r="N158" s="91"/>
      <c r="O158" s="91"/>
      <c r="P158" s="91"/>
      <c r="Q158" s="91"/>
      <c r="R158" s="92"/>
      <c r="S158" s="93"/>
    </row>
    <row r="160" spans="1:19" s="34" customFormat="1" ht="49.5" customHeight="1" x14ac:dyDescent="0.25">
      <c r="A160" s="21" t="s">
        <v>226</v>
      </c>
      <c r="B160" s="21" t="s">
        <v>82</v>
      </c>
      <c r="C160" s="27" t="s">
        <v>227</v>
      </c>
      <c r="D160" s="27" t="s">
        <v>228</v>
      </c>
      <c r="E160" s="21" t="s">
        <v>229</v>
      </c>
      <c r="F160" s="31">
        <v>2016</v>
      </c>
      <c r="G160" s="26">
        <v>2020</v>
      </c>
      <c r="H160" s="21" t="s">
        <v>230</v>
      </c>
      <c r="I160" s="44" t="s">
        <v>108</v>
      </c>
      <c r="J160" s="21"/>
      <c r="K160" s="27" t="s">
        <v>6</v>
      </c>
      <c r="L160" s="32">
        <v>272579</v>
      </c>
      <c r="M160" s="23">
        <v>607519</v>
      </c>
      <c r="N160" s="23">
        <v>403000</v>
      </c>
      <c r="O160" s="23"/>
      <c r="P160" s="23"/>
      <c r="Q160" s="23"/>
      <c r="R160" s="94" t="s">
        <v>440</v>
      </c>
      <c r="S160" s="31" t="s">
        <v>231</v>
      </c>
    </row>
    <row r="161" spans="1:19" s="34" customFormat="1" ht="49.5" customHeight="1" x14ac:dyDescent="0.25">
      <c r="A161" s="45"/>
      <c r="B161" s="46"/>
      <c r="C161" s="46"/>
      <c r="D161" s="46"/>
      <c r="E161" s="46"/>
      <c r="F161" s="47"/>
      <c r="G161" s="47"/>
      <c r="H161" s="46"/>
      <c r="I161" s="46"/>
      <c r="J161" s="46"/>
      <c r="K161" s="46"/>
      <c r="L161" s="48"/>
      <c r="M161" s="48"/>
      <c r="N161" s="48"/>
      <c r="O161" s="49"/>
      <c r="P161" s="49"/>
      <c r="Q161" s="49"/>
      <c r="R161" s="50"/>
      <c r="S161" s="51"/>
    </row>
    <row r="162" spans="1:19" s="34" customFormat="1" ht="49.5" customHeight="1" x14ac:dyDescent="0.25">
      <c r="A162" s="84" t="s">
        <v>546</v>
      </c>
      <c r="B162" s="85"/>
      <c r="C162" s="86"/>
      <c r="D162" s="86"/>
      <c r="E162" s="85"/>
      <c r="F162" s="87"/>
      <c r="G162" s="88"/>
      <c r="H162" s="85"/>
      <c r="I162" s="89"/>
      <c r="J162" s="85"/>
      <c r="K162" s="86"/>
      <c r="L162" s="90"/>
      <c r="M162" s="91"/>
      <c r="N162" s="91"/>
      <c r="O162" s="91"/>
      <c r="P162" s="91"/>
      <c r="Q162" s="91"/>
      <c r="R162" s="92"/>
      <c r="S162" s="93"/>
    </row>
    <row r="164" spans="1:19" s="34" customFormat="1" ht="49.5" customHeight="1" x14ac:dyDescent="0.25">
      <c r="A164" s="21" t="s">
        <v>528</v>
      </c>
      <c r="B164" s="21" t="s">
        <v>547</v>
      </c>
      <c r="C164" s="27" t="s">
        <v>548</v>
      </c>
      <c r="D164" s="27" t="s">
        <v>549</v>
      </c>
      <c r="E164" s="21"/>
      <c r="F164" s="31">
        <v>2016</v>
      </c>
      <c r="G164" s="26">
        <v>2019</v>
      </c>
      <c r="H164" s="21"/>
      <c r="I164" s="44" t="s">
        <v>550</v>
      </c>
      <c r="J164" s="21"/>
      <c r="K164" s="27" t="s">
        <v>6</v>
      </c>
      <c r="L164" s="32">
        <v>200000</v>
      </c>
      <c r="M164" s="23">
        <v>1100000</v>
      </c>
      <c r="N164" s="23"/>
      <c r="O164" s="23"/>
      <c r="P164" s="23"/>
      <c r="Q164" s="23"/>
      <c r="R164" s="94"/>
      <c r="S164" s="31"/>
    </row>
    <row r="165" spans="1:19" s="34" customFormat="1" ht="49.5" customHeight="1" x14ac:dyDescent="0.25">
      <c r="A165" s="7"/>
      <c r="B165" s="8"/>
      <c r="C165" s="9"/>
      <c r="D165" s="9"/>
      <c r="E165" s="8"/>
      <c r="F165" s="10"/>
      <c r="G165" s="11"/>
      <c r="H165" s="8"/>
      <c r="I165" s="12"/>
      <c r="J165" s="8"/>
      <c r="K165" s="9"/>
      <c r="L165" s="13"/>
      <c r="M165" s="14"/>
      <c r="N165" s="14"/>
      <c r="O165" s="14"/>
      <c r="P165" s="14"/>
      <c r="Q165" s="14"/>
      <c r="R165" s="226"/>
      <c r="S165" s="16"/>
    </row>
    <row r="166" spans="1:19" s="34" customFormat="1" ht="49.5" customHeight="1" x14ac:dyDescent="0.25">
      <c r="A166" s="84" t="s">
        <v>559</v>
      </c>
      <c r="B166" s="85"/>
      <c r="C166" s="86"/>
      <c r="D166" s="86"/>
      <c r="E166" s="85"/>
      <c r="F166" s="87"/>
      <c r="G166" s="88"/>
      <c r="H166" s="85"/>
      <c r="I166" s="89"/>
      <c r="J166" s="85"/>
      <c r="K166" s="86"/>
      <c r="L166" s="90"/>
      <c r="M166" s="91"/>
      <c r="N166" s="91"/>
      <c r="O166" s="91"/>
      <c r="P166" s="91"/>
      <c r="Q166" s="91"/>
      <c r="R166" s="92"/>
      <c r="S166" s="93"/>
    </row>
    <row r="168" spans="1:19" customFormat="1" ht="49.5" customHeight="1" x14ac:dyDescent="0.25">
      <c r="A168" s="21" t="s">
        <v>528</v>
      </c>
      <c r="B168" s="21" t="s">
        <v>558</v>
      </c>
      <c r="C168" s="27" t="s">
        <v>557</v>
      </c>
      <c r="D168" s="27" t="s">
        <v>556</v>
      </c>
      <c r="E168" s="21"/>
      <c r="F168" s="31"/>
      <c r="G168" s="26">
        <v>2019</v>
      </c>
      <c r="H168" s="21"/>
      <c r="I168" s="44" t="s">
        <v>555</v>
      </c>
      <c r="J168" s="21"/>
      <c r="K168" s="27" t="s">
        <v>6</v>
      </c>
      <c r="L168" s="32">
        <v>13769615.23</v>
      </c>
      <c r="M168" s="23">
        <v>12650000</v>
      </c>
      <c r="N168" s="23"/>
      <c r="O168" s="23"/>
      <c r="P168" s="23"/>
      <c r="Q168" s="23"/>
      <c r="R168" s="94"/>
      <c r="S168" s="31"/>
    </row>
    <row r="169" spans="1:19" customFormat="1" ht="49.5" customHeight="1" x14ac:dyDescent="0.25">
      <c r="A169" s="21" t="s">
        <v>528</v>
      </c>
      <c r="B169" s="21" t="s">
        <v>554</v>
      </c>
      <c r="C169" s="27" t="s">
        <v>553</v>
      </c>
      <c r="D169" s="27" t="s">
        <v>552</v>
      </c>
      <c r="E169" s="21"/>
      <c r="F169" s="31">
        <v>2014</v>
      </c>
      <c r="G169" s="26">
        <v>2017</v>
      </c>
      <c r="H169" s="21"/>
      <c r="I169" s="44" t="s">
        <v>196</v>
      </c>
      <c r="J169" s="21" t="s">
        <v>551</v>
      </c>
      <c r="K169" s="27" t="s">
        <v>6</v>
      </c>
      <c r="L169" s="32">
        <v>552510.84</v>
      </c>
      <c r="M169" s="23">
        <v>850000</v>
      </c>
      <c r="N169" s="23"/>
      <c r="O169" s="23"/>
      <c r="P169" s="23"/>
      <c r="Q169" s="23"/>
      <c r="R169" s="94"/>
      <c r="S169" s="31"/>
    </row>
    <row r="170" spans="1:19" customFormat="1" ht="49.5" customHeight="1" x14ac:dyDescent="0.25">
      <c r="A170" s="52"/>
      <c r="B170" s="53"/>
      <c r="C170" s="220"/>
      <c r="D170" s="220"/>
      <c r="E170" s="53"/>
      <c r="F170" s="221"/>
      <c r="G170" s="54"/>
      <c r="H170" s="53"/>
      <c r="I170" s="222"/>
      <c r="J170" s="53"/>
      <c r="K170" s="220"/>
      <c r="L170" s="223"/>
      <c r="M170" s="56"/>
      <c r="N170" s="56"/>
      <c r="O170" s="56"/>
      <c r="P170" s="56"/>
      <c r="Q170" s="56"/>
      <c r="R170" s="224"/>
      <c r="S170" s="225"/>
    </row>
    <row r="171" spans="1:19" customFormat="1" ht="49.5" customHeight="1" x14ac:dyDescent="0.25">
      <c r="A171" s="52"/>
      <c r="B171" s="53"/>
      <c r="C171" s="220"/>
      <c r="D171" s="220"/>
      <c r="E171" s="53"/>
      <c r="F171" s="221"/>
      <c r="G171" s="54"/>
      <c r="H171" s="53"/>
      <c r="I171" s="222"/>
      <c r="J171" s="53"/>
      <c r="K171" s="220"/>
      <c r="L171" s="223"/>
      <c r="M171" s="56"/>
      <c r="N171" s="56"/>
      <c r="O171" s="56"/>
      <c r="P171" s="56"/>
      <c r="Q171" s="56"/>
      <c r="R171" s="224"/>
      <c r="S171" s="225"/>
    </row>
    <row r="172" spans="1:19" customFormat="1" ht="49.5" customHeight="1" x14ac:dyDescent="0.25">
      <c r="A172" s="52"/>
      <c r="B172" s="53"/>
      <c r="C172" s="220"/>
      <c r="D172" s="220"/>
      <c r="E172" s="53"/>
      <c r="F172" s="221"/>
      <c r="G172" s="54"/>
      <c r="H172" s="53"/>
      <c r="I172" s="222"/>
      <c r="J172" s="53"/>
      <c r="K172" s="220"/>
      <c r="L172" s="223"/>
      <c r="M172" s="56"/>
      <c r="N172" s="56"/>
      <c r="O172" s="56"/>
      <c r="P172" s="56"/>
      <c r="Q172" s="56"/>
      <c r="R172" s="224"/>
      <c r="S172" s="225"/>
    </row>
    <row r="173" spans="1:19" s="34" customFormat="1" ht="49.5" customHeight="1" x14ac:dyDescent="0.25">
      <c r="A173" s="52"/>
      <c r="B173" s="53"/>
      <c r="C173" s="53"/>
      <c r="D173" s="53"/>
      <c r="E173" s="53"/>
      <c r="F173" s="54"/>
      <c r="G173" s="54"/>
      <c r="H173" s="53"/>
      <c r="I173" s="53"/>
      <c r="J173" s="53"/>
      <c r="K173" s="53"/>
      <c r="L173" s="55"/>
      <c r="M173" s="55"/>
      <c r="N173" s="55"/>
      <c r="O173" s="56"/>
      <c r="P173" s="56"/>
      <c r="Q173" s="56"/>
      <c r="R173" s="57"/>
      <c r="S173" s="58"/>
    </row>
    <row r="174" spans="1:19" s="34" customFormat="1" ht="49.5" customHeight="1" x14ac:dyDescent="0.25">
      <c r="A174" s="21" t="s">
        <v>187</v>
      </c>
      <c r="B174" s="21" t="s">
        <v>234</v>
      </c>
      <c r="C174" s="27" t="s">
        <v>235</v>
      </c>
      <c r="D174" s="27" t="s">
        <v>236</v>
      </c>
      <c r="E174" s="21" t="s">
        <v>224</v>
      </c>
      <c r="F174" s="31">
        <v>2014</v>
      </c>
      <c r="G174" s="26">
        <v>2016</v>
      </c>
      <c r="H174" s="21" t="s">
        <v>237</v>
      </c>
      <c r="I174" s="44" t="s">
        <v>238</v>
      </c>
      <c r="J174" s="21"/>
      <c r="K174" s="27" t="s">
        <v>10</v>
      </c>
      <c r="L174" s="32">
        <v>1445960</v>
      </c>
      <c r="M174" s="23"/>
      <c r="N174" s="23"/>
      <c r="O174" s="23"/>
      <c r="P174" s="23"/>
      <c r="Q174" s="23"/>
      <c r="R174" s="94">
        <v>7.0000000000000007E-2</v>
      </c>
      <c r="S174" s="31" t="s">
        <v>239</v>
      </c>
    </row>
    <row r="175" spans="1:19" s="34" customFormat="1" ht="49.5" customHeight="1" x14ac:dyDescent="0.25">
      <c r="A175" s="21" t="s">
        <v>187</v>
      </c>
      <c r="B175" s="21" t="s">
        <v>0</v>
      </c>
      <c r="C175" s="27" t="s">
        <v>240</v>
      </c>
      <c r="D175" s="27" t="s">
        <v>240</v>
      </c>
      <c r="E175" s="21" t="s">
        <v>190</v>
      </c>
      <c r="F175" s="31">
        <v>2016</v>
      </c>
      <c r="G175" s="26">
        <v>2019</v>
      </c>
      <c r="H175" s="21" t="s">
        <v>241</v>
      </c>
      <c r="I175" s="44" t="s">
        <v>242</v>
      </c>
      <c r="J175" s="21" t="s">
        <v>243</v>
      </c>
      <c r="K175" s="27" t="s">
        <v>10</v>
      </c>
      <c r="L175" s="32">
        <v>92280</v>
      </c>
      <c r="M175" s="23">
        <v>2916817</v>
      </c>
      <c r="N175" s="23">
        <v>317255</v>
      </c>
      <c r="O175" s="23"/>
      <c r="P175" s="23"/>
      <c r="Q175" s="23"/>
      <c r="R175" s="94">
        <v>7.0000000000000007E-2</v>
      </c>
      <c r="S175" s="31" t="s">
        <v>433</v>
      </c>
    </row>
    <row r="176" spans="1:19" s="34" customFormat="1" ht="49.5" customHeight="1" x14ac:dyDescent="0.25">
      <c r="A176" s="21" t="s">
        <v>12</v>
      </c>
      <c r="B176" s="21" t="s">
        <v>244</v>
      </c>
      <c r="C176" s="27" t="s">
        <v>245</v>
      </c>
      <c r="D176" s="27" t="s">
        <v>246</v>
      </c>
      <c r="E176" s="21" t="s">
        <v>247</v>
      </c>
      <c r="F176" s="31">
        <v>2015</v>
      </c>
      <c r="G176" s="26">
        <v>2017</v>
      </c>
      <c r="H176" s="21" t="s">
        <v>248</v>
      </c>
      <c r="I176" s="44" t="s">
        <v>249</v>
      </c>
      <c r="J176" s="21"/>
      <c r="K176" s="27" t="s">
        <v>10</v>
      </c>
      <c r="L176" s="32">
        <v>215986.4</v>
      </c>
      <c r="M176" s="23">
        <v>17993.2</v>
      </c>
      <c r="N176" s="23"/>
      <c r="O176" s="23"/>
      <c r="P176" s="23"/>
      <c r="Q176" s="23"/>
      <c r="R176" s="94"/>
      <c r="S176" s="31"/>
    </row>
    <row r="177" spans="1:19" s="34" customFormat="1" ht="49.5" customHeight="1" x14ac:dyDescent="0.25">
      <c r="A177" s="21" t="s">
        <v>12</v>
      </c>
      <c r="B177" s="21" t="s">
        <v>250</v>
      </c>
      <c r="C177" s="27" t="s">
        <v>251</v>
      </c>
      <c r="D177" s="27" t="s">
        <v>252</v>
      </c>
      <c r="E177" s="21" t="s">
        <v>146</v>
      </c>
      <c r="F177" s="31">
        <v>2014</v>
      </c>
      <c r="G177" s="26">
        <v>2017</v>
      </c>
      <c r="H177" s="21"/>
      <c r="I177" s="44" t="s">
        <v>253</v>
      </c>
      <c r="J177" s="21" t="s">
        <v>254</v>
      </c>
      <c r="K177" s="27" t="s">
        <v>10</v>
      </c>
      <c r="L177" s="32">
        <v>300000</v>
      </c>
      <c r="M177" s="23">
        <v>60100</v>
      </c>
      <c r="N177" s="23"/>
      <c r="O177" s="23"/>
      <c r="P177" s="23"/>
      <c r="Q177" s="23"/>
      <c r="R177" s="94"/>
      <c r="S177" s="31"/>
    </row>
    <row r="178" spans="1:19" s="34" customFormat="1" ht="49.5" customHeight="1" x14ac:dyDescent="0.25">
      <c r="A178" s="21" t="s">
        <v>12</v>
      </c>
      <c r="B178" s="21" t="s">
        <v>255</v>
      </c>
      <c r="C178" s="27" t="s">
        <v>524</v>
      </c>
      <c r="D178" s="27" t="s">
        <v>525</v>
      </c>
      <c r="E178" s="31"/>
      <c r="F178" s="26">
        <v>2014</v>
      </c>
      <c r="G178" s="31">
        <v>2017</v>
      </c>
      <c r="H178" s="21" t="s">
        <v>256</v>
      </c>
      <c r="I178" s="44" t="s">
        <v>249</v>
      </c>
      <c r="J178" s="21"/>
      <c r="K178" s="27" t="s">
        <v>10</v>
      </c>
      <c r="L178" s="32">
        <v>488484</v>
      </c>
      <c r="M178" s="23">
        <v>89666</v>
      </c>
      <c r="N178" s="23"/>
      <c r="O178" s="23"/>
      <c r="P178" s="23"/>
      <c r="Q178" s="23"/>
      <c r="R178" s="94"/>
      <c r="S178" s="31"/>
    </row>
    <row r="179" spans="1:19" s="34" customFormat="1" ht="49.5" customHeight="1" x14ac:dyDescent="0.25">
      <c r="A179" s="21" t="s">
        <v>141</v>
      </c>
      <c r="B179" s="21" t="s">
        <v>107</v>
      </c>
      <c r="C179" s="27" t="s">
        <v>257</v>
      </c>
      <c r="D179" s="27"/>
      <c r="E179" s="31"/>
      <c r="F179" s="26"/>
      <c r="G179" s="31"/>
      <c r="H179" s="21"/>
      <c r="I179" s="44" t="s">
        <v>108</v>
      </c>
      <c r="J179" s="21"/>
      <c r="K179" s="27" t="s">
        <v>6</v>
      </c>
      <c r="L179" s="32"/>
      <c r="M179" s="23"/>
      <c r="N179" s="23"/>
      <c r="O179" s="23"/>
      <c r="P179" s="23"/>
      <c r="Q179" s="23"/>
      <c r="R179" s="94"/>
      <c r="S179" s="31"/>
    </row>
    <row r="180" spans="1:19" s="34" customFormat="1" ht="49.5" customHeight="1" x14ac:dyDescent="0.25">
      <c r="A180" s="21" t="s">
        <v>166</v>
      </c>
      <c r="B180" s="21" t="s">
        <v>259</v>
      </c>
      <c r="C180" s="27"/>
      <c r="D180" s="27"/>
      <c r="E180" s="31"/>
      <c r="F180" s="26"/>
      <c r="G180" s="31">
        <v>2016</v>
      </c>
      <c r="H180" s="21"/>
      <c r="I180" s="44" t="s">
        <v>253</v>
      </c>
      <c r="J180" s="21" t="s">
        <v>260</v>
      </c>
      <c r="K180" s="27" t="s">
        <v>10</v>
      </c>
      <c r="L180" s="32"/>
      <c r="M180" s="23"/>
      <c r="N180" s="23"/>
      <c r="O180" s="23"/>
      <c r="P180" s="23"/>
      <c r="Q180" s="23"/>
      <c r="R180" s="94"/>
      <c r="S180" s="31"/>
    </row>
    <row r="181" spans="1:19" s="34" customFormat="1" ht="49.5" customHeight="1" x14ac:dyDescent="0.25">
      <c r="A181" s="21" t="s">
        <v>205</v>
      </c>
      <c r="B181" s="21" t="s">
        <v>206</v>
      </c>
      <c r="C181" s="27" t="s">
        <v>261</v>
      </c>
      <c r="D181" s="27" t="s">
        <v>262</v>
      </c>
      <c r="E181" s="21" t="s">
        <v>263</v>
      </c>
      <c r="F181" s="31">
        <v>2014</v>
      </c>
      <c r="G181" s="26">
        <v>2016</v>
      </c>
      <c r="H181" s="21" t="s">
        <v>264</v>
      </c>
      <c r="I181" s="44" t="s">
        <v>265</v>
      </c>
      <c r="J181" s="21"/>
      <c r="K181" s="27" t="s">
        <v>212</v>
      </c>
      <c r="L181" s="32">
        <v>804388000</v>
      </c>
      <c r="M181" s="23"/>
      <c r="N181" s="23"/>
      <c r="O181" s="23"/>
      <c r="P181" s="23"/>
      <c r="Q181" s="23"/>
      <c r="R181" s="94"/>
      <c r="S181" s="31"/>
    </row>
    <row r="182" spans="1:19" s="34" customFormat="1" ht="49.5" customHeight="1" x14ac:dyDescent="0.25">
      <c r="A182" s="21" t="s">
        <v>205</v>
      </c>
      <c r="B182" s="21" t="s">
        <v>206</v>
      </c>
      <c r="C182" s="27" t="s">
        <v>266</v>
      </c>
      <c r="D182" s="27" t="s">
        <v>262</v>
      </c>
      <c r="E182" s="21" t="s">
        <v>263</v>
      </c>
      <c r="F182" s="31">
        <v>2016</v>
      </c>
      <c r="G182" s="26">
        <v>2018</v>
      </c>
      <c r="H182" s="21" t="s">
        <v>267</v>
      </c>
      <c r="I182" s="44" t="s">
        <v>268</v>
      </c>
      <c r="J182" s="21"/>
      <c r="K182" s="27" t="s">
        <v>212</v>
      </c>
      <c r="L182" s="32">
        <v>744800000</v>
      </c>
      <c r="M182" s="23">
        <v>647471000</v>
      </c>
      <c r="N182" s="23">
        <v>594008000</v>
      </c>
      <c r="O182" s="23"/>
      <c r="P182" s="23"/>
      <c r="Q182" s="23"/>
      <c r="R182" s="94"/>
      <c r="S182" s="31"/>
    </row>
    <row r="183" spans="1:19" s="34" customFormat="1" ht="49.5" customHeight="1" x14ac:dyDescent="0.25">
      <c r="A183" s="21" t="s">
        <v>205</v>
      </c>
      <c r="B183" s="21" t="s">
        <v>206</v>
      </c>
      <c r="C183" s="27" t="s">
        <v>269</v>
      </c>
      <c r="D183" s="27" t="s">
        <v>270</v>
      </c>
      <c r="E183" s="21" t="s">
        <v>115</v>
      </c>
      <c r="F183" s="31">
        <v>2015</v>
      </c>
      <c r="G183" s="26">
        <v>2018</v>
      </c>
      <c r="H183" s="21" t="s">
        <v>271</v>
      </c>
      <c r="I183" s="44" t="s">
        <v>25</v>
      </c>
      <c r="J183" s="21" t="s">
        <v>272</v>
      </c>
      <c r="K183" s="27" t="s">
        <v>212</v>
      </c>
      <c r="L183" s="32">
        <v>26002000</v>
      </c>
      <c r="M183" s="23">
        <v>31363000</v>
      </c>
      <c r="N183" s="23">
        <v>15113000</v>
      </c>
      <c r="O183" s="23"/>
      <c r="P183" s="23"/>
      <c r="Q183" s="23"/>
      <c r="R183" s="94"/>
      <c r="S183" s="31"/>
    </row>
    <row r="184" spans="1:19" s="34" customFormat="1" ht="49.5" customHeight="1" x14ac:dyDescent="0.25">
      <c r="A184" s="21" t="s">
        <v>213</v>
      </c>
      <c r="B184" s="21" t="s">
        <v>274</v>
      </c>
      <c r="C184" s="27" t="s">
        <v>275</v>
      </c>
      <c r="D184" s="27" t="s">
        <v>276</v>
      </c>
      <c r="E184" s="21" t="s">
        <v>277</v>
      </c>
      <c r="F184" s="31">
        <v>2015</v>
      </c>
      <c r="G184" s="26">
        <v>2018</v>
      </c>
      <c r="H184" s="21" t="s">
        <v>278</v>
      </c>
      <c r="I184" s="44" t="s">
        <v>31</v>
      </c>
      <c r="J184" s="21" t="s">
        <v>279</v>
      </c>
      <c r="K184" s="27" t="s">
        <v>10</v>
      </c>
      <c r="L184" s="32">
        <v>50000</v>
      </c>
      <c r="M184" s="23">
        <v>50000</v>
      </c>
      <c r="N184" s="23"/>
      <c r="O184" s="23"/>
      <c r="P184" s="23"/>
      <c r="Q184" s="23"/>
      <c r="R184" s="94"/>
      <c r="S184" s="31"/>
    </row>
    <row r="185" spans="1:19" s="34" customFormat="1" ht="49.5" customHeight="1" x14ac:dyDescent="0.25">
      <c r="A185" s="21" t="s">
        <v>213</v>
      </c>
      <c r="B185" s="21" t="s">
        <v>411</v>
      </c>
      <c r="C185" s="27" t="s">
        <v>280</v>
      </c>
      <c r="D185" s="27"/>
      <c r="E185" s="21" t="s">
        <v>277</v>
      </c>
      <c r="F185" s="31">
        <v>2014</v>
      </c>
      <c r="G185" s="26">
        <v>2017</v>
      </c>
      <c r="H185" s="21" t="s">
        <v>278</v>
      </c>
      <c r="I185" s="44" t="s">
        <v>31</v>
      </c>
      <c r="J185" s="21" t="s">
        <v>279</v>
      </c>
      <c r="K185" s="27" t="s">
        <v>10</v>
      </c>
      <c r="L185" s="32">
        <v>625000</v>
      </c>
      <c r="M185" s="23">
        <v>625000</v>
      </c>
      <c r="N185" s="23"/>
      <c r="O185" s="23"/>
      <c r="P185" s="23"/>
      <c r="Q185" s="23"/>
      <c r="R185" s="94"/>
      <c r="S185" s="31"/>
    </row>
    <row r="186" spans="1:19" s="34" customFormat="1" ht="49.5" customHeight="1" x14ac:dyDescent="0.25">
      <c r="A186" s="21" t="s">
        <v>213</v>
      </c>
      <c r="B186" s="21" t="s">
        <v>214</v>
      </c>
      <c r="C186" s="27" t="s">
        <v>281</v>
      </c>
      <c r="D186" s="27" t="s">
        <v>282</v>
      </c>
      <c r="E186" s="21" t="s">
        <v>283</v>
      </c>
      <c r="F186" s="31">
        <v>2014</v>
      </c>
      <c r="G186" s="26">
        <v>2017</v>
      </c>
      <c r="H186" s="21" t="s">
        <v>284</v>
      </c>
      <c r="I186" s="44" t="s">
        <v>410</v>
      </c>
      <c r="J186" s="21"/>
      <c r="K186" s="27" t="s">
        <v>10</v>
      </c>
      <c r="L186" s="32">
        <v>625000</v>
      </c>
      <c r="M186" s="23">
        <v>625000</v>
      </c>
      <c r="N186" s="23"/>
      <c r="O186" s="23"/>
      <c r="P186" s="23"/>
      <c r="Q186" s="23"/>
      <c r="R186" s="94"/>
      <c r="S186" s="31"/>
    </row>
    <row r="187" spans="1:19" s="34" customFormat="1" ht="49.5" customHeight="1" x14ac:dyDescent="0.25">
      <c r="A187" s="21" t="s">
        <v>221</v>
      </c>
      <c r="B187" s="21" t="s">
        <v>285</v>
      </c>
      <c r="C187" s="27" t="s">
        <v>286</v>
      </c>
      <c r="D187" s="27" t="s">
        <v>287</v>
      </c>
      <c r="E187" s="21" t="s">
        <v>224</v>
      </c>
      <c r="F187" s="31">
        <v>2013</v>
      </c>
      <c r="G187" s="26">
        <v>2017</v>
      </c>
      <c r="H187" s="21" t="s">
        <v>290</v>
      </c>
      <c r="I187" s="44" t="s">
        <v>68</v>
      </c>
      <c r="J187" s="21" t="s">
        <v>291</v>
      </c>
      <c r="K187" s="27" t="s">
        <v>8</v>
      </c>
      <c r="L187" s="32">
        <v>229300</v>
      </c>
      <c r="M187" s="23">
        <v>352500</v>
      </c>
      <c r="N187" s="23"/>
      <c r="O187" s="23"/>
      <c r="P187" s="23"/>
      <c r="Q187" s="23"/>
      <c r="R187" s="94">
        <v>0.1</v>
      </c>
      <c r="S187" s="31"/>
    </row>
    <row r="188" spans="1:19" s="34" customFormat="1" ht="49.5" customHeight="1" x14ac:dyDescent="0.25">
      <c r="A188" s="21" t="s">
        <v>221</v>
      </c>
      <c r="B188" s="21" t="s">
        <v>221</v>
      </c>
      <c r="C188" s="27" t="s">
        <v>292</v>
      </c>
      <c r="D188" s="27" t="s">
        <v>293</v>
      </c>
      <c r="E188" s="21" t="s">
        <v>224</v>
      </c>
      <c r="F188" s="31">
        <v>2013</v>
      </c>
      <c r="G188" s="26">
        <v>2015</v>
      </c>
      <c r="H188" s="21" t="s">
        <v>294</v>
      </c>
      <c r="I188" s="44" t="s">
        <v>249</v>
      </c>
      <c r="J188" s="21"/>
      <c r="K188" s="27" t="s">
        <v>8</v>
      </c>
      <c r="L188" s="32">
        <v>530000</v>
      </c>
      <c r="M188" s="23"/>
      <c r="N188" s="23"/>
      <c r="O188" s="23"/>
      <c r="P188" s="23"/>
      <c r="Q188" s="23"/>
      <c r="R188" s="94">
        <v>0.1</v>
      </c>
      <c r="S188" s="31"/>
    </row>
    <row r="189" spans="1:19" s="34" customFormat="1" ht="49.5" customHeight="1" x14ac:dyDescent="0.25">
      <c r="A189" s="21" t="s">
        <v>38</v>
      </c>
      <c r="B189" s="21" t="s">
        <v>299</v>
      </c>
      <c r="C189" s="27" t="s">
        <v>300</v>
      </c>
      <c r="D189" s="27"/>
      <c r="E189" s="21" t="s">
        <v>30</v>
      </c>
      <c r="F189" s="31">
        <v>2014</v>
      </c>
      <c r="G189" s="26">
        <v>2016</v>
      </c>
      <c r="H189" s="21" t="s">
        <v>301</v>
      </c>
      <c r="I189" s="44" t="s">
        <v>302</v>
      </c>
      <c r="J189" s="21"/>
      <c r="K189" s="27" t="s">
        <v>7</v>
      </c>
      <c r="L189" s="32">
        <v>250000</v>
      </c>
      <c r="M189" s="23"/>
      <c r="N189" s="23"/>
      <c r="O189" s="23"/>
      <c r="P189" s="23"/>
      <c r="Q189" s="23"/>
      <c r="R189" s="94"/>
      <c r="S189" s="31"/>
    </row>
    <row r="190" spans="1:19" s="34" customFormat="1" ht="49.5" customHeight="1" x14ac:dyDescent="0.25">
      <c r="A190" s="21" t="s">
        <v>9</v>
      </c>
      <c r="B190" s="21"/>
      <c r="C190" s="27" t="s">
        <v>303</v>
      </c>
      <c r="D190" s="27" t="s">
        <v>304</v>
      </c>
      <c r="E190" s="21" t="s">
        <v>305</v>
      </c>
      <c r="F190" s="31"/>
      <c r="G190" s="26"/>
      <c r="H190" s="21"/>
      <c r="I190" s="44" t="s">
        <v>80</v>
      </c>
      <c r="J190" s="21"/>
      <c r="K190" s="27" t="s">
        <v>6</v>
      </c>
      <c r="L190" s="32"/>
      <c r="M190" s="23">
        <v>3040135.9999999995</v>
      </c>
      <c r="N190" s="23">
        <v>3002337.5249999999</v>
      </c>
      <c r="O190" s="23">
        <v>2991065.4249999998</v>
      </c>
      <c r="P190" s="23">
        <v>3008197</v>
      </c>
      <c r="Q190" s="23"/>
      <c r="R190" s="94"/>
      <c r="S190" s="31"/>
    </row>
    <row r="191" spans="1:19" s="34" customFormat="1" ht="49.5" customHeight="1" x14ac:dyDescent="0.25">
      <c r="A191" s="21" t="s">
        <v>306</v>
      </c>
      <c r="B191" s="21" t="s">
        <v>82</v>
      </c>
      <c r="C191" s="27" t="s">
        <v>307</v>
      </c>
      <c r="D191" s="27"/>
      <c r="E191" s="21"/>
      <c r="F191" s="31">
        <v>2016</v>
      </c>
      <c r="G191" s="26">
        <v>2017</v>
      </c>
      <c r="H191" s="21" t="s">
        <v>0</v>
      </c>
      <c r="I191" s="44" t="s">
        <v>108</v>
      </c>
      <c r="J191" s="21"/>
      <c r="K191" s="27" t="s">
        <v>6</v>
      </c>
      <c r="L191" s="32">
        <v>100000</v>
      </c>
      <c r="M191" s="23">
        <v>100000</v>
      </c>
      <c r="N191" s="23"/>
      <c r="O191" s="23"/>
      <c r="P191" s="23"/>
      <c r="Q191" s="23"/>
      <c r="R191" s="94"/>
      <c r="S191" s="31" t="s">
        <v>308</v>
      </c>
    </row>
    <row r="192" spans="1:19" s="34" customFormat="1" ht="49.5" customHeight="1" x14ac:dyDescent="0.25">
      <c r="A192" s="21" t="s">
        <v>309</v>
      </c>
      <c r="B192" s="21" t="s">
        <v>82</v>
      </c>
      <c r="C192" s="27" t="s">
        <v>310</v>
      </c>
      <c r="D192" s="27"/>
      <c r="E192" s="21" t="s">
        <v>311</v>
      </c>
      <c r="F192" s="31">
        <v>2016</v>
      </c>
      <c r="G192" s="26">
        <v>2017</v>
      </c>
      <c r="H192" s="21" t="s">
        <v>0</v>
      </c>
      <c r="I192" s="44" t="s">
        <v>108</v>
      </c>
      <c r="J192" s="21"/>
      <c r="K192" s="27" t="s">
        <v>6</v>
      </c>
      <c r="L192" s="32">
        <v>33816</v>
      </c>
      <c r="M192" s="23">
        <v>33816</v>
      </c>
      <c r="N192" s="23"/>
      <c r="O192" s="23"/>
      <c r="P192" s="23"/>
      <c r="Q192" s="23"/>
      <c r="R192" s="94"/>
      <c r="S192" s="31" t="s">
        <v>308</v>
      </c>
    </row>
    <row r="193" spans="1:19" s="34" customFormat="1" ht="49.5" customHeight="1" x14ac:dyDescent="0.25">
      <c r="A193" s="21" t="s">
        <v>312</v>
      </c>
      <c r="B193" s="21" t="s">
        <v>82</v>
      </c>
      <c r="C193" s="27" t="s">
        <v>310</v>
      </c>
      <c r="D193" s="27"/>
      <c r="E193" s="21" t="s">
        <v>311</v>
      </c>
      <c r="F193" s="31">
        <v>2016</v>
      </c>
      <c r="G193" s="26">
        <v>2017</v>
      </c>
      <c r="H193" s="21" t="s">
        <v>0</v>
      </c>
      <c r="I193" s="44" t="s">
        <v>108</v>
      </c>
      <c r="J193" s="21"/>
      <c r="K193" s="27" t="s">
        <v>6</v>
      </c>
      <c r="L193" s="32">
        <v>197455.5</v>
      </c>
      <c r="M193" s="23">
        <v>197455.5</v>
      </c>
      <c r="N193" s="23"/>
      <c r="O193" s="23"/>
      <c r="P193" s="23"/>
      <c r="Q193" s="23"/>
      <c r="R193" s="94"/>
      <c r="S193" s="31" t="s">
        <v>308</v>
      </c>
    </row>
    <row r="194" spans="1:19" s="34" customFormat="1" ht="49.5" customHeight="1" x14ac:dyDescent="0.25">
      <c r="A194" s="21" t="s">
        <v>313</v>
      </c>
      <c r="B194" s="21" t="s">
        <v>82</v>
      </c>
      <c r="C194" s="27" t="s">
        <v>307</v>
      </c>
      <c r="D194" s="27"/>
      <c r="E194" s="21"/>
      <c r="F194" s="31">
        <v>2016</v>
      </c>
      <c r="G194" s="26">
        <v>2017</v>
      </c>
      <c r="H194" s="21" t="s">
        <v>0</v>
      </c>
      <c r="I194" s="44" t="s">
        <v>108</v>
      </c>
      <c r="J194" s="21"/>
      <c r="K194" s="27" t="s">
        <v>6</v>
      </c>
      <c r="L194" s="32">
        <v>39000</v>
      </c>
      <c r="M194" s="23">
        <v>39000</v>
      </c>
      <c r="N194" s="23"/>
      <c r="O194" s="23"/>
      <c r="P194" s="23"/>
      <c r="Q194" s="23"/>
      <c r="R194" s="94"/>
      <c r="S194" s="31" t="s">
        <v>308</v>
      </c>
    </row>
    <row r="195" spans="1:19" s="34" customFormat="1" ht="49.5" customHeight="1" x14ac:dyDescent="0.25">
      <c r="A195" s="21" t="s">
        <v>313</v>
      </c>
      <c r="B195" s="21" t="s">
        <v>82</v>
      </c>
      <c r="C195" s="27" t="s">
        <v>307</v>
      </c>
      <c r="D195" s="27"/>
      <c r="E195" s="21"/>
      <c r="F195" s="31">
        <v>2016</v>
      </c>
      <c r="G195" s="26">
        <v>2017</v>
      </c>
      <c r="H195" s="21" t="s">
        <v>0</v>
      </c>
      <c r="I195" s="44" t="s">
        <v>108</v>
      </c>
      <c r="J195" s="21"/>
      <c r="K195" s="27" t="s">
        <v>6</v>
      </c>
      <c r="L195" s="32">
        <v>48805</v>
      </c>
      <c r="M195" s="23">
        <v>48805</v>
      </c>
      <c r="N195" s="23"/>
      <c r="O195" s="23"/>
      <c r="P195" s="23"/>
      <c r="Q195" s="23"/>
      <c r="R195" s="94"/>
      <c r="S195" s="31" t="s">
        <v>308</v>
      </c>
    </row>
    <row r="196" spans="1:19" s="34" customFormat="1" ht="49.5" customHeight="1" x14ac:dyDescent="0.25">
      <c r="A196" s="21" t="s">
        <v>314</v>
      </c>
      <c r="B196" s="21" t="s">
        <v>82</v>
      </c>
      <c r="C196" s="27" t="s">
        <v>83</v>
      </c>
      <c r="D196" s="27"/>
      <c r="E196" s="21"/>
      <c r="F196" s="31">
        <v>2016</v>
      </c>
      <c r="G196" s="26">
        <v>2017</v>
      </c>
      <c r="H196" s="21" t="s">
        <v>0</v>
      </c>
      <c r="I196" s="44" t="s">
        <v>108</v>
      </c>
      <c r="J196" s="21"/>
      <c r="K196" s="27" t="s">
        <v>6</v>
      </c>
      <c r="L196" s="32">
        <v>25000</v>
      </c>
      <c r="M196" s="23">
        <v>25000</v>
      </c>
      <c r="N196" s="23"/>
      <c r="O196" s="23"/>
      <c r="P196" s="23"/>
      <c r="Q196" s="23"/>
      <c r="R196" s="94"/>
      <c r="S196" s="31" t="s">
        <v>308</v>
      </c>
    </row>
    <row r="197" spans="1:19" s="34" customFormat="1" ht="49.5" customHeight="1" x14ac:dyDescent="0.25">
      <c r="A197" s="21" t="s">
        <v>315</v>
      </c>
      <c r="B197" s="21" t="s">
        <v>82</v>
      </c>
      <c r="C197" s="27" t="s">
        <v>83</v>
      </c>
      <c r="D197" s="27"/>
      <c r="E197" s="21" t="s">
        <v>316</v>
      </c>
      <c r="F197" s="31">
        <v>2016</v>
      </c>
      <c r="G197" s="26">
        <v>2017</v>
      </c>
      <c r="H197" s="21" t="s">
        <v>0</v>
      </c>
      <c r="I197" s="44" t="s">
        <v>108</v>
      </c>
      <c r="J197" s="21"/>
      <c r="K197" s="27" t="s">
        <v>6</v>
      </c>
      <c r="L197" s="32">
        <v>125037</v>
      </c>
      <c r="M197" s="23">
        <v>125037</v>
      </c>
      <c r="N197" s="23"/>
      <c r="O197" s="23"/>
      <c r="P197" s="23"/>
      <c r="Q197" s="23"/>
      <c r="R197" s="94"/>
      <c r="S197" s="31" t="s">
        <v>308</v>
      </c>
    </row>
    <row r="198" spans="1:19" s="34" customFormat="1" ht="49.5" customHeight="1" x14ac:dyDescent="0.25">
      <c r="A198" s="21" t="s">
        <v>317</v>
      </c>
      <c r="B198" s="21" t="s">
        <v>82</v>
      </c>
      <c r="C198" s="27" t="s">
        <v>307</v>
      </c>
      <c r="D198" s="27"/>
      <c r="E198" s="21"/>
      <c r="F198" s="31">
        <v>2016</v>
      </c>
      <c r="G198" s="26">
        <v>2017</v>
      </c>
      <c r="H198" s="21" t="s">
        <v>0</v>
      </c>
      <c r="I198" s="44" t="s">
        <v>108</v>
      </c>
      <c r="J198" s="21"/>
      <c r="K198" s="27" t="s">
        <v>6</v>
      </c>
      <c r="L198" s="32">
        <v>15000</v>
      </c>
      <c r="M198" s="23">
        <v>15000</v>
      </c>
      <c r="N198" s="23"/>
      <c r="O198" s="23"/>
      <c r="P198" s="23"/>
      <c r="Q198" s="23"/>
      <c r="R198" s="94"/>
      <c r="S198" s="31" t="s">
        <v>308</v>
      </c>
    </row>
    <row r="199" spans="1:19" s="34" customFormat="1" ht="49.5" customHeight="1" x14ac:dyDescent="0.25">
      <c r="A199" s="21" t="s">
        <v>318</v>
      </c>
      <c r="B199" s="21" t="s">
        <v>82</v>
      </c>
      <c r="C199" s="27" t="s">
        <v>307</v>
      </c>
      <c r="D199" s="27"/>
      <c r="E199" s="21"/>
      <c r="F199" s="31">
        <v>2016</v>
      </c>
      <c r="G199" s="26">
        <v>2017</v>
      </c>
      <c r="H199" s="21" t="s">
        <v>0</v>
      </c>
      <c r="I199" s="44" t="s">
        <v>108</v>
      </c>
      <c r="J199" s="21"/>
      <c r="K199" s="27" t="s">
        <v>6</v>
      </c>
      <c r="L199" s="32">
        <v>288</v>
      </c>
      <c r="M199" s="23">
        <v>288</v>
      </c>
      <c r="N199" s="23"/>
      <c r="O199" s="23"/>
      <c r="P199" s="23"/>
      <c r="Q199" s="23"/>
      <c r="R199" s="94"/>
      <c r="S199" s="31" t="s">
        <v>319</v>
      </c>
    </row>
    <row r="200" spans="1:19" s="34" customFormat="1" ht="49.5" customHeight="1" x14ac:dyDescent="0.25">
      <c r="A200" s="21" t="s">
        <v>320</v>
      </c>
      <c r="B200" s="21" t="s">
        <v>82</v>
      </c>
      <c r="C200" s="27" t="s">
        <v>83</v>
      </c>
      <c r="D200" s="27"/>
      <c r="E200" s="21"/>
      <c r="F200" s="31">
        <v>2016</v>
      </c>
      <c r="G200" s="26">
        <v>2017</v>
      </c>
      <c r="H200" s="21" t="s">
        <v>0</v>
      </c>
      <c r="I200" s="44" t="s">
        <v>108</v>
      </c>
      <c r="J200" s="21"/>
      <c r="K200" s="27" t="s">
        <v>6</v>
      </c>
      <c r="L200" s="32">
        <v>296033</v>
      </c>
      <c r="M200" s="23">
        <v>296033</v>
      </c>
      <c r="N200" s="23"/>
      <c r="O200" s="23"/>
      <c r="P200" s="23"/>
      <c r="Q200" s="23"/>
      <c r="R200" s="94"/>
      <c r="S200" s="31" t="s">
        <v>308</v>
      </c>
    </row>
    <row r="201" spans="1:19" s="34" customFormat="1" ht="49.5" customHeight="1" x14ac:dyDescent="0.25">
      <c r="A201" s="21" t="s">
        <v>321</v>
      </c>
      <c r="B201" s="21" t="s">
        <v>82</v>
      </c>
      <c r="C201" s="27" t="s">
        <v>310</v>
      </c>
      <c r="D201" s="27"/>
      <c r="E201" s="21" t="s">
        <v>311</v>
      </c>
      <c r="F201" s="31">
        <v>2016</v>
      </c>
      <c r="G201" s="26">
        <v>2017</v>
      </c>
      <c r="H201" s="21" t="s">
        <v>0</v>
      </c>
      <c r="I201" s="44" t="s">
        <v>108</v>
      </c>
      <c r="J201" s="21"/>
      <c r="K201" s="27" t="s">
        <v>6</v>
      </c>
      <c r="L201" s="32">
        <v>69457</v>
      </c>
      <c r="M201" s="23">
        <v>69457</v>
      </c>
      <c r="N201" s="23"/>
      <c r="O201" s="23"/>
      <c r="P201" s="23"/>
      <c r="Q201" s="23"/>
      <c r="R201" s="94"/>
      <c r="S201" s="31" t="s">
        <v>308</v>
      </c>
    </row>
    <row r="202" spans="1:19" customFormat="1" ht="49.5" customHeight="1" x14ac:dyDescent="0.25">
      <c r="A202" s="21" t="s">
        <v>528</v>
      </c>
      <c r="B202" s="21" t="s">
        <v>610</v>
      </c>
      <c r="C202" s="27" t="s">
        <v>609</v>
      </c>
      <c r="D202" s="27" t="s">
        <v>608</v>
      </c>
      <c r="E202" s="21" t="s">
        <v>607</v>
      </c>
      <c r="F202" s="31"/>
      <c r="G202" s="26">
        <v>2016</v>
      </c>
      <c r="H202" s="21"/>
      <c r="I202" s="44"/>
      <c r="J202" s="21"/>
      <c r="K202" s="27" t="s">
        <v>6</v>
      </c>
      <c r="L202" s="32">
        <v>205699</v>
      </c>
      <c r="M202" s="23">
        <v>980526</v>
      </c>
      <c r="N202" s="23"/>
      <c r="O202" s="23"/>
      <c r="P202" s="23"/>
      <c r="Q202" s="23"/>
      <c r="R202" s="94"/>
      <c r="S202" s="31"/>
    </row>
    <row r="203" spans="1:19" customFormat="1" ht="49.5" customHeight="1" x14ac:dyDescent="0.25">
      <c r="A203" s="21" t="s">
        <v>528</v>
      </c>
      <c r="B203" s="21" t="s">
        <v>622</v>
      </c>
      <c r="C203" s="27" t="s">
        <v>621</v>
      </c>
      <c r="D203" s="27" t="s">
        <v>620</v>
      </c>
      <c r="E203" s="21" t="s">
        <v>277</v>
      </c>
      <c r="F203" s="31"/>
      <c r="G203" s="26"/>
      <c r="H203" s="21"/>
      <c r="I203" s="44"/>
      <c r="J203" s="21"/>
      <c r="K203" s="27" t="s">
        <v>6</v>
      </c>
      <c r="L203" s="32">
        <v>17823.599999999999</v>
      </c>
      <c r="M203" s="23">
        <v>0</v>
      </c>
      <c r="N203" s="23"/>
      <c r="O203" s="23"/>
      <c r="P203" s="23"/>
      <c r="Q203" s="23"/>
      <c r="R203" s="94"/>
      <c r="S203" s="31"/>
    </row>
    <row r="204" spans="1:19" customFormat="1" ht="49.5" customHeight="1" x14ac:dyDescent="0.25">
      <c r="A204" s="21" t="s">
        <v>528</v>
      </c>
      <c r="B204" s="21" t="s">
        <v>566</v>
      </c>
      <c r="C204" s="27" t="s">
        <v>619</v>
      </c>
      <c r="D204" s="27" t="s">
        <v>618</v>
      </c>
      <c r="E204" s="21" t="s">
        <v>277</v>
      </c>
      <c r="F204" s="31"/>
      <c r="G204" s="26">
        <v>2016</v>
      </c>
      <c r="H204" s="21"/>
      <c r="I204" s="44" t="s">
        <v>526</v>
      </c>
      <c r="J204" s="21"/>
      <c r="K204" s="27" t="s">
        <v>6</v>
      </c>
      <c r="L204" s="32">
        <v>53449</v>
      </c>
      <c r="M204" s="23">
        <v>0</v>
      </c>
      <c r="N204" s="23"/>
      <c r="O204" s="23"/>
      <c r="P204" s="23"/>
      <c r="Q204" s="23"/>
      <c r="R204" s="94"/>
      <c r="S204" s="31"/>
    </row>
    <row r="205" spans="1:19" customFormat="1" ht="49.5" customHeight="1" x14ac:dyDescent="0.25">
      <c r="A205" s="21" t="s">
        <v>528</v>
      </c>
      <c r="B205" s="21" t="s">
        <v>635</v>
      </c>
      <c r="C205" s="27" t="s">
        <v>634</v>
      </c>
      <c r="D205" s="27" t="s">
        <v>633</v>
      </c>
      <c r="E205" s="21" t="s">
        <v>386</v>
      </c>
      <c r="F205" s="31">
        <v>2015</v>
      </c>
      <c r="G205" s="26">
        <v>2018</v>
      </c>
      <c r="H205" s="21"/>
      <c r="I205" s="21"/>
      <c r="J205" s="21"/>
      <c r="K205" s="27" t="s">
        <v>6</v>
      </c>
      <c r="L205" s="32">
        <v>702613.55</v>
      </c>
      <c r="M205" s="23"/>
      <c r="N205" s="23"/>
      <c r="O205" s="23"/>
      <c r="P205" s="23"/>
      <c r="Q205" s="23"/>
      <c r="R205" s="94"/>
      <c r="S205" s="31"/>
    </row>
    <row r="206" spans="1:19" customFormat="1" ht="49.5" customHeight="1" x14ac:dyDescent="0.25">
      <c r="A206" s="21" t="s">
        <v>528</v>
      </c>
      <c r="B206" s="21" t="s">
        <v>640</v>
      </c>
      <c r="C206" s="27" t="s">
        <v>639</v>
      </c>
      <c r="D206" s="27" t="s">
        <v>638</v>
      </c>
      <c r="E206" s="21" t="s">
        <v>146</v>
      </c>
      <c r="F206" s="31"/>
      <c r="G206" s="26"/>
      <c r="H206" s="21"/>
      <c r="I206" s="44"/>
      <c r="J206" s="21"/>
      <c r="K206" s="27" t="s">
        <v>6</v>
      </c>
      <c r="L206" s="32">
        <v>2853037</v>
      </c>
      <c r="M206" s="23">
        <v>4200000</v>
      </c>
      <c r="N206" s="23"/>
      <c r="O206" s="23"/>
      <c r="P206" s="23"/>
      <c r="Q206" s="23"/>
      <c r="R206" s="94"/>
      <c r="S206" s="31"/>
    </row>
    <row r="207" spans="1:19" s="17" customFormat="1" x14ac:dyDescent="0.2">
      <c r="F207" s="59"/>
      <c r="G207" s="59"/>
      <c r="L207" s="59"/>
      <c r="M207" s="59"/>
      <c r="N207" s="59"/>
      <c r="O207" s="59"/>
      <c r="P207" s="59"/>
      <c r="Q207" s="59"/>
      <c r="R207" s="59"/>
      <c r="S207" s="59"/>
    </row>
  </sheetData>
  <dataValidations count="8">
    <dataValidation type="list" allowBlank="1" showInputMessage="1" showErrorMessage="1" sqref="E194:E206">
      <formula1>$B$530:$B$562</formula1>
    </dataValidation>
    <dataValidation type="list" allowBlank="1" showInputMessage="1" showErrorMessage="1" sqref="E30:E35">
      <formula1>$E$6:$E$6</formula1>
    </dataValidation>
    <dataValidation type="list" allowBlank="1" showInputMessage="1" showErrorMessage="1" sqref="E62:E70">
      <formula1>$E$4:$E$4</formula1>
    </dataValidation>
    <dataValidation type="list" allowBlank="1" showInputMessage="1" showErrorMessage="1" sqref="E110:E114 E126:E127 E132:E133">
      <formula1>$E$5:$E$6</formula1>
    </dataValidation>
    <dataValidation type="list" allowBlank="1" showInputMessage="1" showErrorMessage="1" sqref="P194:Q206 E151:E155 E131 E91:E109 E121 E115:E116 E4:E10 E125 N45 N52:N68 E45:E48 E118:E119 E50 E52:E61">
      <formula1>#REF!</formula1>
    </dataValidation>
    <dataValidation type="list" allowBlank="1" showInputMessage="1" showErrorMessage="1" sqref="E174:E175 E145:E147">
      <formula1>$E$49:$E$89</formula1>
    </dataValidation>
    <dataValidation type="list" allowBlank="1" showInputMessage="1" showErrorMessage="1" sqref="E71:E90">
      <formula1>$E$7:$E$69</formula1>
    </dataValidation>
    <dataValidation type="list" allowBlank="1" showInputMessage="1" showErrorMessage="1" sqref="E156:E158 E164:E173 E160:E162 E176:E179">
      <formula1>$E$10:$E$90</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10" workbookViewId="0">
      <selection activeCell="C37" sqref="C37:C39"/>
    </sheetView>
  </sheetViews>
  <sheetFormatPr defaultRowHeight="15" x14ac:dyDescent="0.25"/>
  <cols>
    <col min="1" max="1" width="38.5703125" customWidth="1"/>
    <col min="2" max="2" width="34.7109375" customWidth="1"/>
    <col min="3" max="3" width="45.5703125" customWidth="1"/>
  </cols>
  <sheetData>
    <row r="1" spans="1:3" ht="38.25" x14ac:dyDescent="0.25">
      <c r="A1" s="80" t="s">
        <v>349</v>
      </c>
      <c r="B1" s="80" t="s">
        <v>350</v>
      </c>
      <c r="C1" s="81" t="s">
        <v>351</v>
      </c>
    </row>
    <row r="2" spans="1:3" x14ac:dyDescent="0.25">
      <c r="A2" s="82"/>
      <c r="B2" s="83"/>
      <c r="C2" s="82"/>
    </row>
    <row r="3" spans="1:3" x14ac:dyDescent="0.25">
      <c r="A3" s="228" t="s">
        <v>352</v>
      </c>
      <c r="B3" s="229" t="s">
        <v>353</v>
      </c>
      <c r="C3" s="82" t="s">
        <v>322</v>
      </c>
    </row>
    <row r="4" spans="1:3" x14ac:dyDescent="0.25">
      <c r="A4" s="228"/>
      <c r="B4" s="229"/>
      <c r="C4" s="82" t="s">
        <v>354</v>
      </c>
    </row>
    <row r="5" spans="1:3" ht="30" x14ac:dyDescent="0.25">
      <c r="A5" s="228"/>
      <c r="B5" s="229"/>
      <c r="C5" s="82" t="s">
        <v>355</v>
      </c>
    </row>
    <row r="6" spans="1:3" x14ac:dyDescent="0.25">
      <c r="A6" s="228"/>
      <c r="B6" s="229"/>
      <c r="C6" s="82" t="s">
        <v>356</v>
      </c>
    </row>
    <row r="7" spans="1:3" x14ac:dyDescent="0.25">
      <c r="A7" s="228"/>
      <c r="B7" s="229" t="s">
        <v>124</v>
      </c>
      <c r="C7" s="82" t="s">
        <v>325</v>
      </c>
    </row>
    <row r="8" spans="1:3" x14ac:dyDescent="0.25">
      <c r="A8" s="228"/>
      <c r="B8" s="229"/>
      <c r="C8" s="82" t="s">
        <v>357</v>
      </c>
    </row>
    <row r="9" spans="1:3" ht="48" customHeight="1" x14ac:dyDescent="0.25">
      <c r="A9" s="228"/>
      <c r="B9" s="229" t="s">
        <v>326</v>
      </c>
      <c r="C9" s="82" t="s">
        <v>327</v>
      </c>
    </row>
    <row r="10" spans="1:3" x14ac:dyDescent="0.25">
      <c r="A10" s="228"/>
      <c r="B10" s="229"/>
      <c r="C10" s="82" t="s">
        <v>328</v>
      </c>
    </row>
    <row r="11" spans="1:3" ht="45" x14ac:dyDescent="0.25">
      <c r="A11" s="228"/>
      <c r="B11" s="229" t="s">
        <v>358</v>
      </c>
      <c r="C11" s="82" t="s">
        <v>330</v>
      </c>
    </row>
    <row r="12" spans="1:3" x14ac:dyDescent="0.25">
      <c r="A12" s="228"/>
      <c r="B12" s="229"/>
      <c r="C12" s="82" t="s">
        <v>359</v>
      </c>
    </row>
    <row r="13" spans="1:3" x14ac:dyDescent="0.25">
      <c r="A13" s="228"/>
      <c r="B13" s="229"/>
      <c r="C13" s="82" t="s">
        <v>360</v>
      </c>
    </row>
    <row r="14" spans="1:3" x14ac:dyDescent="0.25">
      <c r="A14" s="228"/>
      <c r="B14" s="229" t="s">
        <v>134</v>
      </c>
      <c r="C14" s="82" t="s">
        <v>331</v>
      </c>
    </row>
    <row r="15" spans="1:3" x14ac:dyDescent="0.25">
      <c r="A15" s="228"/>
      <c r="B15" s="229"/>
      <c r="C15" s="82" t="s">
        <v>361</v>
      </c>
    </row>
    <row r="16" spans="1:3" x14ac:dyDescent="0.25">
      <c r="A16" s="228"/>
      <c r="B16" s="229"/>
      <c r="C16" s="82" t="s">
        <v>362</v>
      </c>
    </row>
    <row r="17" spans="1:3" x14ac:dyDescent="0.25">
      <c r="A17" s="228" t="s">
        <v>363</v>
      </c>
      <c r="B17" s="229" t="s">
        <v>273</v>
      </c>
      <c r="C17" s="82" t="s">
        <v>332</v>
      </c>
    </row>
    <row r="18" spans="1:3" x14ac:dyDescent="0.25">
      <c r="A18" s="228"/>
      <c r="B18" s="229"/>
      <c r="C18" s="82" t="s">
        <v>333</v>
      </c>
    </row>
    <row r="19" spans="1:3" x14ac:dyDescent="0.25">
      <c r="A19" s="228"/>
      <c r="B19" s="229"/>
      <c r="C19" s="82" t="s">
        <v>145</v>
      </c>
    </row>
    <row r="20" spans="1:3" x14ac:dyDescent="0.25">
      <c r="A20" s="228"/>
      <c r="B20" s="83" t="s">
        <v>146</v>
      </c>
      <c r="C20" s="82"/>
    </row>
    <row r="21" spans="1:3" ht="30" x14ac:dyDescent="0.25">
      <c r="A21" s="228"/>
      <c r="B21" s="83" t="s">
        <v>115</v>
      </c>
      <c r="C21" s="82" t="s">
        <v>335</v>
      </c>
    </row>
    <row r="22" spans="1:3" ht="30" x14ac:dyDescent="0.25">
      <c r="A22" s="228"/>
      <c r="B22" s="229" t="s">
        <v>161</v>
      </c>
      <c r="C22" s="82" t="s">
        <v>364</v>
      </c>
    </row>
    <row r="23" spans="1:3" ht="30" x14ac:dyDescent="0.25">
      <c r="A23" s="228"/>
      <c r="B23" s="229"/>
      <c r="C23" s="82" t="s">
        <v>337</v>
      </c>
    </row>
    <row r="24" spans="1:3" x14ac:dyDescent="0.25">
      <c r="A24" s="228"/>
      <c r="B24" s="229"/>
      <c r="C24" s="82" t="s">
        <v>365</v>
      </c>
    </row>
    <row r="25" spans="1:3" x14ac:dyDescent="0.25">
      <c r="A25" s="228"/>
      <c r="B25" s="83" t="s">
        <v>366</v>
      </c>
      <c r="C25" s="82"/>
    </row>
    <row r="26" spans="1:3" ht="25.5" x14ac:dyDescent="0.25">
      <c r="A26" s="228"/>
      <c r="B26" s="83" t="s">
        <v>311</v>
      </c>
      <c r="C26" s="82"/>
    </row>
    <row r="27" spans="1:3" ht="38.25" x14ac:dyDescent="0.25">
      <c r="A27" s="80" t="s">
        <v>349</v>
      </c>
      <c r="B27" s="80" t="s">
        <v>350</v>
      </c>
      <c r="C27" s="81" t="s">
        <v>351</v>
      </c>
    </row>
    <row r="28" spans="1:3" ht="45" x14ac:dyDescent="0.25">
      <c r="A28" s="228" t="s">
        <v>363</v>
      </c>
      <c r="B28" s="229" t="s">
        <v>283</v>
      </c>
      <c r="C28" s="82" t="s">
        <v>367</v>
      </c>
    </row>
    <row r="29" spans="1:3" x14ac:dyDescent="0.25">
      <c r="A29" s="228"/>
      <c r="B29" s="229"/>
      <c r="C29" s="82" t="s">
        <v>368</v>
      </c>
    </row>
    <row r="30" spans="1:3" ht="75" x14ac:dyDescent="0.25">
      <c r="A30" s="228"/>
      <c r="B30" s="229"/>
      <c r="C30" s="82" t="s">
        <v>369</v>
      </c>
    </row>
    <row r="31" spans="1:3" x14ac:dyDescent="0.25">
      <c r="A31" s="228"/>
      <c r="B31" s="83" t="s">
        <v>370</v>
      </c>
      <c r="C31" s="82"/>
    </row>
    <row r="32" spans="1:3" x14ac:dyDescent="0.25">
      <c r="A32" s="228"/>
      <c r="B32" s="83" t="s">
        <v>371</v>
      </c>
      <c r="C32" s="82"/>
    </row>
    <row r="33" spans="1:3" x14ac:dyDescent="0.25">
      <c r="A33" s="228"/>
      <c r="B33" s="83" t="s">
        <v>372</v>
      </c>
      <c r="C33" s="82"/>
    </row>
    <row r="34" spans="1:3" x14ac:dyDescent="0.25">
      <c r="A34" s="228"/>
      <c r="B34" s="83" t="s">
        <v>373</v>
      </c>
      <c r="C34" s="82"/>
    </row>
    <row r="35" spans="1:3" x14ac:dyDescent="0.25">
      <c r="A35" s="228"/>
      <c r="B35" s="83" t="s">
        <v>374</v>
      </c>
      <c r="C35" s="82"/>
    </row>
    <row r="36" spans="1:3" x14ac:dyDescent="0.25">
      <c r="A36" s="228"/>
      <c r="B36" s="83" t="s">
        <v>375</v>
      </c>
      <c r="C36" s="82"/>
    </row>
    <row r="37" spans="1:3" ht="30" x14ac:dyDescent="0.25">
      <c r="A37" s="228" t="s">
        <v>376</v>
      </c>
      <c r="B37" s="229" t="s">
        <v>338</v>
      </c>
      <c r="C37" s="82" t="s">
        <v>339</v>
      </c>
    </row>
    <row r="38" spans="1:3" x14ac:dyDescent="0.25">
      <c r="A38" s="228"/>
      <c r="B38" s="229"/>
      <c r="C38" s="82" t="s">
        <v>377</v>
      </c>
    </row>
    <row r="39" spans="1:3" ht="60" x14ac:dyDescent="0.25">
      <c r="A39" s="228"/>
      <c r="B39" s="83" t="s">
        <v>190</v>
      </c>
      <c r="C39" s="82" t="s">
        <v>340</v>
      </c>
    </row>
    <row r="40" spans="1:3" ht="25.5" x14ac:dyDescent="0.25">
      <c r="A40" s="228"/>
      <c r="B40" s="83" t="s">
        <v>378</v>
      </c>
      <c r="C40" s="82"/>
    </row>
    <row r="41" spans="1:3" ht="25.5" x14ac:dyDescent="0.25">
      <c r="A41" s="228"/>
      <c r="B41" s="83" t="s">
        <v>379</v>
      </c>
      <c r="C41" s="82"/>
    </row>
    <row r="42" spans="1:3" ht="30" x14ac:dyDescent="0.25">
      <c r="A42" s="228" t="s">
        <v>380</v>
      </c>
      <c r="B42" s="229" t="s">
        <v>209</v>
      </c>
      <c r="C42" s="82" t="s">
        <v>341</v>
      </c>
    </row>
    <row r="43" spans="1:3" ht="60" x14ac:dyDescent="0.25">
      <c r="A43" s="228"/>
      <c r="B43" s="229"/>
      <c r="C43" s="82" t="s">
        <v>342</v>
      </c>
    </row>
    <row r="44" spans="1:3" ht="30" x14ac:dyDescent="0.25">
      <c r="A44" s="228"/>
      <c r="B44" s="229"/>
      <c r="C44" s="82" t="s">
        <v>381</v>
      </c>
    </row>
    <row r="45" spans="1:3" ht="30" x14ac:dyDescent="0.25">
      <c r="A45" s="228"/>
      <c r="B45" s="83" t="s">
        <v>343</v>
      </c>
      <c r="C45" s="82" t="s">
        <v>344</v>
      </c>
    </row>
    <row r="46" spans="1:3" x14ac:dyDescent="0.25">
      <c r="A46" s="228"/>
      <c r="B46" s="83" t="s">
        <v>263</v>
      </c>
      <c r="C46" s="82"/>
    </row>
    <row r="47" spans="1:3" ht="38.25" x14ac:dyDescent="0.25">
      <c r="A47" s="80" t="s">
        <v>349</v>
      </c>
      <c r="B47" s="80" t="s">
        <v>350</v>
      </c>
      <c r="C47" s="81" t="s">
        <v>351</v>
      </c>
    </row>
    <row r="48" spans="1:3" ht="45" x14ac:dyDescent="0.25">
      <c r="A48" s="228" t="s">
        <v>382</v>
      </c>
      <c r="B48" s="83" t="s">
        <v>383</v>
      </c>
      <c r="C48" s="82" t="s">
        <v>384</v>
      </c>
    </row>
    <row r="49" spans="1:3" ht="25.5" x14ac:dyDescent="0.25">
      <c r="A49" s="228"/>
      <c r="B49" s="83" t="s">
        <v>247</v>
      </c>
      <c r="C49" s="82" t="s">
        <v>385</v>
      </c>
    </row>
    <row r="50" spans="1:3" x14ac:dyDescent="0.25">
      <c r="A50" s="228"/>
      <c r="B50" s="229" t="s">
        <v>386</v>
      </c>
      <c r="C50" s="82" t="s">
        <v>387</v>
      </c>
    </row>
    <row r="51" spans="1:3" ht="30" x14ac:dyDescent="0.25">
      <c r="A51" s="228"/>
      <c r="B51" s="229"/>
      <c r="C51" s="82" t="s">
        <v>388</v>
      </c>
    </row>
    <row r="52" spans="1:3" ht="30" x14ac:dyDescent="0.25">
      <c r="A52" s="228"/>
      <c r="B52" s="229"/>
      <c r="C52" s="82" t="s">
        <v>389</v>
      </c>
    </row>
    <row r="53" spans="1:3" x14ac:dyDescent="0.25">
      <c r="A53" s="228" t="s">
        <v>390</v>
      </c>
      <c r="B53" s="83" t="s">
        <v>391</v>
      </c>
      <c r="C53" s="82"/>
    </row>
    <row r="54" spans="1:3" ht="30" x14ac:dyDescent="0.25">
      <c r="A54" s="228"/>
      <c r="B54" s="83" t="s">
        <v>224</v>
      </c>
      <c r="C54" s="82" t="s">
        <v>392</v>
      </c>
    </row>
    <row r="55" spans="1:3" x14ac:dyDescent="0.25">
      <c r="A55" s="228"/>
      <c r="B55" s="83" t="s">
        <v>277</v>
      </c>
      <c r="C55" s="82"/>
    </row>
    <row r="56" spans="1:3" x14ac:dyDescent="0.25">
      <c r="A56" s="228"/>
      <c r="B56" s="83" t="s">
        <v>42</v>
      </c>
      <c r="C56" s="82"/>
    </row>
  </sheetData>
  <mergeCells count="18">
    <mergeCell ref="A37:A41"/>
    <mergeCell ref="B37:B38"/>
    <mergeCell ref="A3:A16"/>
    <mergeCell ref="B3:B6"/>
    <mergeCell ref="B7:B8"/>
    <mergeCell ref="B9:B10"/>
    <mergeCell ref="B11:B13"/>
    <mergeCell ref="B14:B16"/>
    <mergeCell ref="A17:A26"/>
    <mergeCell ref="B17:B19"/>
    <mergeCell ref="B22:B24"/>
    <mergeCell ref="A28:A36"/>
    <mergeCell ref="B28:B30"/>
    <mergeCell ref="A42:A46"/>
    <mergeCell ref="B42:B44"/>
    <mergeCell ref="A48:A52"/>
    <mergeCell ref="B50:B52"/>
    <mergeCell ref="A53:A5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L9" sqref="L9:M9"/>
    </sheetView>
  </sheetViews>
  <sheetFormatPr defaultRowHeight="15" x14ac:dyDescent="0.25"/>
  <cols>
    <col min="1" max="1" width="10.5703125" bestFit="1" customWidth="1"/>
    <col min="2" max="3" width="10.140625" bestFit="1" customWidth="1"/>
    <col min="8" max="8" width="23.28515625" bestFit="1" customWidth="1"/>
    <col min="9" max="9" width="12.42578125" customWidth="1"/>
    <col min="10" max="13" width="9.28515625" bestFit="1" customWidth="1"/>
  </cols>
  <sheetData>
    <row r="1" spans="1:13" s="134" customFormat="1" x14ac:dyDescent="0.25">
      <c r="A1" s="131" t="s">
        <v>494</v>
      </c>
      <c r="B1" s="132" t="s">
        <v>495</v>
      </c>
      <c r="C1" s="132">
        <v>2017</v>
      </c>
      <c r="D1" s="132">
        <v>2018</v>
      </c>
      <c r="E1" s="132">
        <v>2019</v>
      </c>
      <c r="F1" s="132">
        <v>2020</v>
      </c>
      <c r="G1" s="132">
        <v>2021</v>
      </c>
      <c r="H1" s="133" t="s">
        <v>496</v>
      </c>
      <c r="I1" s="132">
        <v>2017</v>
      </c>
      <c r="J1" s="132">
        <v>2018</v>
      </c>
      <c r="K1" s="132">
        <v>2019</v>
      </c>
      <c r="L1" s="132">
        <v>2020</v>
      </c>
      <c r="M1" s="132">
        <v>2021</v>
      </c>
    </row>
    <row r="2" spans="1:13" s="139" customFormat="1" x14ac:dyDescent="0.25">
      <c r="A2" s="135" t="s">
        <v>497</v>
      </c>
      <c r="B2" s="136" t="s">
        <v>8</v>
      </c>
      <c r="C2" s="140">
        <v>4430000</v>
      </c>
      <c r="D2" s="140">
        <v>2330000</v>
      </c>
      <c r="E2" s="140">
        <v>2330000</v>
      </c>
      <c r="F2" s="140"/>
      <c r="G2" s="140"/>
      <c r="H2" s="138">
        <v>1.0168200000000001</v>
      </c>
      <c r="I2" s="137">
        <f>$H2*C2</f>
        <v>4504512.6000000006</v>
      </c>
      <c r="J2" s="137">
        <f t="shared" ref="J2:J7" si="0">$H2*D2</f>
        <v>2369190.6</v>
      </c>
      <c r="K2" s="137">
        <f t="shared" ref="K2:K7" si="1">$H2*E2</f>
        <v>2369190.6</v>
      </c>
      <c r="L2" s="137"/>
      <c r="M2" s="137"/>
    </row>
    <row r="3" spans="1:13" s="139" customFormat="1" x14ac:dyDescent="0.25">
      <c r="A3" s="135" t="s">
        <v>9</v>
      </c>
      <c r="B3" s="136" t="s">
        <v>6</v>
      </c>
      <c r="C3" s="140">
        <v>500000</v>
      </c>
      <c r="D3" s="140">
        <v>500000</v>
      </c>
      <c r="E3" s="140">
        <v>500000</v>
      </c>
      <c r="F3" s="140">
        <v>500000</v>
      </c>
      <c r="G3" s="140"/>
      <c r="H3" s="138">
        <v>1</v>
      </c>
      <c r="I3" s="137">
        <f t="shared" ref="I3:I8" si="2">$H3*C3</f>
        <v>500000</v>
      </c>
      <c r="J3" s="137">
        <f t="shared" si="0"/>
        <v>500000</v>
      </c>
      <c r="K3" s="137">
        <f t="shared" si="1"/>
        <v>500000</v>
      </c>
      <c r="L3" s="137">
        <f t="shared" ref="L3:L7" si="3">$H3*F3</f>
        <v>500000</v>
      </c>
      <c r="M3" s="137"/>
    </row>
    <row r="4" spans="1:13" s="139" customFormat="1" x14ac:dyDescent="0.25">
      <c r="A4" s="135" t="s">
        <v>498</v>
      </c>
      <c r="B4" s="136" t="s">
        <v>10</v>
      </c>
      <c r="C4" s="140">
        <v>10000000</v>
      </c>
      <c r="D4" s="140"/>
      <c r="E4" s="140"/>
      <c r="F4" s="140"/>
      <c r="G4" s="140"/>
      <c r="H4" s="138">
        <v>1.1081099999999999</v>
      </c>
      <c r="I4" s="137">
        <f t="shared" si="2"/>
        <v>11081100</v>
      </c>
      <c r="J4" s="137"/>
      <c r="K4" s="137"/>
      <c r="L4" s="137"/>
      <c r="M4" s="137"/>
    </row>
    <row r="5" spans="1:13" s="139" customFormat="1" x14ac:dyDescent="0.25">
      <c r="A5" s="141" t="s">
        <v>499</v>
      </c>
      <c r="B5" s="142" t="s">
        <v>10</v>
      </c>
      <c r="C5" s="140">
        <v>500000</v>
      </c>
      <c r="D5" s="140"/>
      <c r="E5" s="140"/>
      <c r="F5" s="140"/>
      <c r="G5" s="140"/>
      <c r="H5" s="138">
        <v>1.1081099999999999</v>
      </c>
      <c r="I5" s="137">
        <f t="shared" si="2"/>
        <v>554055</v>
      </c>
      <c r="J5" s="137"/>
      <c r="K5" s="137"/>
      <c r="L5" s="137"/>
      <c r="M5" s="137"/>
    </row>
    <row r="6" spans="1:13" x14ac:dyDescent="0.25">
      <c r="A6" s="141" t="s">
        <v>11</v>
      </c>
      <c r="B6" s="142" t="s">
        <v>500</v>
      </c>
      <c r="C6" s="140">
        <v>8000000</v>
      </c>
      <c r="D6" s="140"/>
      <c r="E6" s="140"/>
      <c r="F6" s="140"/>
      <c r="G6" s="140"/>
      <c r="H6" s="138">
        <v>0.75553000000000003</v>
      </c>
      <c r="I6" s="137">
        <f t="shared" si="2"/>
        <v>6044240</v>
      </c>
      <c r="J6" s="137"/>
      <c r="K6" s="137"/>
      <c r="L6" s="137"/>
      <c r="M6" s="137"/>
    </row>
    <row r="7" spans="1:13" x14ac:dyDescent="0.25">
      <c r="A7" s="141" t="s">
        <v>12</v>
      </c>
      <c r="B7" s="142" t="s">
        <v>10</v>
      </c>
      <c r="C7" s="140">
        <v>2000000</v>
      </c>
      <c r="D7" s="140">
        <v>2000000</v>
      </c>
      <c r="E7" s="140">
        <v>2000000</v>
      </c>
      <c r="F7" s="140">
        <v>2000000</v>
      </c>
      <c r="G7" s="140">
        <v>2000000</v>
      </c>
      <c r="H7" s="138">
        <v>1.1081099999999999</v>
      </c>
      <c r="I7" s="137">
        <f t="shared" si="2"/>
        <v>2216220</v>
      </c>
      <c r="J7" s="137">
        <f t="shared" si="0"/>
        <v>2216220</v>
      </c>
      <c r="K7" s="137">
        <f t="shared" si="1"/>
        <v>2216220</v>
      </c>
      <c r="L7" s="137">
        <f t="shared" si="3"/>
        <v>2216220</v>
      </c>
      <c r="M7" s="137">
        <f t="shared" ref="M7" si="4">$H7*G7</f>
        <v>2216220</v>
      </c>
    </row>
    <row r="8" spans="1:13" x14ac:dyDescent="0.25">
      <c r="A8" s="141" t="s">
        <v>501</v>
      </c>
      <c r="B8" s="136" t="s">
        <v>6</v>
      </c>
      <c r="C8" s="140">
        <v>14000000</v>
      </c>
      <c r="D8" s="140"/>
      <c r="E8" s="140"/>
      <c r="F8" s="140"/>
      <c r="G8" s="140"/>
      <c r="H8" s="138">
        <v>1</v>
      </c>
      <c r="I8" s="137">
        <f t="shared" si="2"/>
        <v>14000000</v>
      </c>
      <c r="J8" s="137"/>
      <c r="K8" s="137"/>
      <c r="L8" s="137"/>
      <c r="M8" s="137"/>
    </row>
    <row r="9" spans="1:13" x14ac:dyDescent="0.25">
      <c r="A9" s="143" t="s">
        <v>502</v>
      </c>
      <c r="B9" s="144"/>
      <c r="C9" s="145"/>
      <c r="D9" s="144"/>
      <c r="E9" s="144"/>
      <c r="F9" s="144"/>
      <c r="G9" s="144"/>
      <c r="H9" s="146"/>
      <c r="I9" s="147">
        <f>SUM(I2:I8)</f>
        <v>38900127.600000001</v>
      </c>
      <c r="J9" s="147">
        <f t="shared" ref="J9:M9" si="5">SUM(J2:J8)</f>
        <v>5085410.5999999996</v>
      </c>
      <c r="K9" s="147">
        <f t="shared" si="5"/>
        <v>5085410.5999999996</v>
      </c>
      <c r="L9" s="147">
        <f t="shared" si="5"/>
        <v>2716220</v>
      </c>
      <c r="M9" s="147">
        <f t="shared" si="5"/>
        <v>2216220</v>
      </c>
    </row>
    <row r="11" spans="1:13" x14ac:dyDescent="0.25">
      <c r="A11" t="s">
        <v>503</v>
      </c>
    </row>
    <row r="12" spans="1:13" x14ac:dyDescent="0.25">
      <c r="A12" t="s">
        <v>504</v>
      </c>
      <c r="I12" s="111"/>
      <c r="J12" s="111"/>
      <c r="K12" s="111"/>
      <c r="L12" s="111"/>
      <c r="M12" s="111"/>
    </row>
    <row r="14" spans="1:13" x14ac:dyDescent="0.25">
      <c r="I14" s="151"/>
      <c r="J14" s="150"/>
      <c r="K14" s="150"/>
      <c r="L14" s="150"/>
      <c r="M14" s="150"/>
    </row>
    <row r="16" spans="1:13" x14ac:dyDescent="0.25">
      <c r="I16" s="111"/>
      <c r="J16" s="111"/>
      <c r="K16" s="111"/>
      <c r="L16" s="111"/>
      <c r="M16" s="111"/>
    </row>
    <row r="19" spans="1:3" x14ac:dyDescent="0.25">
      <c r="A19" s="134" t="s">
        <v>518</v>
      </c>
      <c r="B19" s="198">
        <v>28850621</v>
      </c>
      <c r="C19" s="111" t="s">
        <v>519</v>
      </c>
    </row>
    <row r="20" spans="1:3" x14ac:dyDescent="0.25">
      <c r="A20" t="s">
        <v>520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S13" sqref="S13"/>
    </sheetView>
  </sheetViews>
  <sheetFormatPr defaultRowHeight="15" x14ac:dyDescent="0.25"/>
  <cols>
    <col min="1" max="1" width="15.85546875" customWidth="1"/>
  </cols>
  <sheetData>
    <row r="1" spans="1:3" x14ac:dyDescent="0.25">
      <c r="A1" t="s">
        <v>505</v>
      </c>
    </row>
    <row r="2" spans="1:3" x14ac:dyDescent="0.25">
      <c r="A2" t="s">
        <v>506</v>
      </c>
    </row>
    <row r="4" spans="1:3" x14ac:dyDescent="0.25">
      <c r="A4" s="148"/>
      <c r="B4" s="148" t="s">
        <v>507</v>
      </c>
      <c r="C4" s="148" t="s">
        <v>508</v>
      </c>
    </row>
    <row r="5" spans="1:3" x14ac:dyDescent="0.25">
      <c r="A5" s="149" t="s">
        <v>7</v>
      </c>
      <c r="B5" s="149">
        <v>1.3594200000000001</v>
      </c>
      <c r="C5" s="149">
        <v>1.35992</v>
      </c>
    </row>
    <row r="6" spans="1:3" x14ac:dyDescent="0.25">
      <c r="A6" s="149" t="s">
        <v>8</v>
      </c>
      <c r="B6" s="149">
        <v>1.0163800000000001</v>
      </c>
      <c r="C6" s="149">
        <v>1.0168200000000001</v>
      </c>
    </row>
    <row r="7" spans="1:3" x14ac:dyDescent="0.25">
      <c r="A7" s="149" t="s">
        <v>509</v>
      </c>
      <c r="B7" s="149">
        <v>1.1077600000000001</v>
      </c>
      <c r="C7" s="149">
        <v>1.1081099999999999</v>
      </c>
    </row>
    <row r="8" spans="1:3" x14ac:dyDescent="0.25">
      <c r="A8" s="149" t="s">
        <v>510</v>
      </c>
      <c r="B8" s="149">
        <v>9.2300000000000004E-3</v>
      </c>
      <c r="C8" s="149">
        <v>9.2300000000000004E-3</v>
      </c>
    </row>
    <row r="9" spans="1:3" x14ac:dyDescent="0.25">
      <c r="A9" s="149" t="s">
        <v>511</v>
      </c>
      <c r="B9" s="149">
        <v>0.75529999999999997</v>
      </c>
      <c r="C9" s="149">
        <v>0.75553000000000003</v>
      </c>
    </row>
    <row r="10" spans="1:3" x14ac:dyDescent="0.25">
      <c r="A10" s="149" t="s">
        <v>512</v>
      </c>
      <c r="B10" s="149">
        <v>1.652E-2</v>
      </c>
      <c r="C10" s="149">
        <v>1.6619999999999999E-2</v>
      </c>
    </row>
    <row r="11" spans="1:3" x14ac:dyDescent="0.25">
      <c r="A11" s="149"/>
      <c r="B11" s="149"/>
      <c r="C11" s="149"/>
    </row>
    <row r="12" spans="1:3" x14ac:dyDescent="0.25">
      <c r="A12" s="149" t="s">
        <v>513</v>
      </c>
      <c r="B12" s="149">
        <v>62.361559999999997</v>
      </c>
      <c r="C12" s="149">
        <v>62.795029999999997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AnIV_MapaA_CDFMP</vt:lpstr>
      <vt:lpstr>AnIV_MapaB_Projectos IFE</vt:lpstr>
      <vt:lpstr>Areas e actividades</vt:lpstr>
      <vt:lpstr>AnIV_MapaC_Prosaude</vt:lpstr>
      <vt:lpstr>Taxa de cambio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 Anselmi</cp:lastModifiedBy>
  <dcterms:created xsi:type="dcterms:W3CDTF">2016-12-31T21:07:04Z</dcterms:created>
  <dcterms:modified xsi:type="dcterms:W3CDTF">2017-04-22T18:57:34Z</dcterms:modified>
</cp:coreProperties>
</file>